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5 год\Поквартальное исполнение бюджета\ПАЯГП от 28.04.2025 № 163 1 1 квартал 2025\"/>
    </mc:Choice>
  </mc:AlternateContent>
  <bookViews>
    <workbookView xWindow="0" yWindow="0" windowWidth="21570" windowHeight="7455"/>
  </bookViews>
  <sheets>
    <sheet name="2022" sheetId="8" r:id="rId1"/>
  </sheets>
  <calcPr calcId="162913"/>
</workbook>
</file>

<file path=xl/calcChain.xml><?xml version="1.0" encoding="utf-8"?>
<calcChain xmlns="http://schemas.openxmlformats.org/spreadsheetml/2006/main">
  <c r="C32" i="8" l="1"/>
  <c r="C36" i="8" l="1"/>
  <c r="D14" i="8" l="1"/>
  <c r="C14" i="8"/>
  <c r="C17" i="8"/>
  <c r="E15" i="8" l="1"/>
  <c r="E18" i="8"/>
  <c r="E23" i="8"/>
  <c r="E27" i="8"/>
  <c r="E32" i="8"/>
  <c r="E36" i="8"/>
  <c r="D37" i="8"/>
  <c r="D35" i="8"/>
  <c r="D34" i="8" s="1"/>
  <c r="D33" i="8" s="1"/>
  <c r="D28" i="8" s="1"/>
  <c r="D31" i="8"/>
  <c r="D30" i="8" s="1"/>
  <c r="D29" i="8" s="1"/>
  <c r="D26" i="8"/>
  <c r="D25" i="8" s="1"/>
  <c r="D24" i="8" s="1"/>
  <c r="D22" i="8"/>
  <c r="D21" i="8" s="1"/>
  <c r="D20" i="8" s="1"/>
  <c r="D17" i="8"/>
  <c r="D13" i="8" s="1"/>
  <c r="D11" i="8" l="1"/>
  <c r="D12" i="8" s="1"/>
  <c r="D19" i="8"/>
  <c r="C37" i="8" l="1"/>
  <c r="C26" i="8" l="1"/>
  <c r="C22" i="8"/>
  <c r="E17" i="8"/>
  <c r="E14" i="8"/>
  <c r="C21" i="8" l="1"/>
  <c r="E22" i="8"/>
  <c r="C25" i="8"/>
  <c r="E26" i="8"/>
  <c r="C35" i="8"/>
  <c r="C31" i="8"/>
  <c r="C13" i="8"/>
  <c r="C24" i="8" l="1"/>
  <c r="E24" i="8" s="1"/>
  <c r="E25" i="8"/>
  <c r="C20" i="8"/>
  <c r="E21" i="8"/>
  <c r="C34" i="8"/>
  <c r="E35" i="8"/>
  <c r="C30" i="8"/>
  <c r="E31" i="8"/>
  <c r="E20" i="8" l="1"/>
  <c r="C19" i="8"/>
  <c r="C33" i="8"/>
  <c r="E34" i="8"/>
  <c r="C29" i="8"/>
  <c r="E29" i="8" s="1"/>
  <c r="E30" i="8"/>
  <c r="C28" i="8" l="1"/>
  <c r="E33" i="8"/>
  <c r="E28" i="8" l="1"/>
  <c r="C11" i="8"/>
  <c r="C12" i="8" l="1"/>
  <c r="E12" i="8" s="1"/>
  <c r="E11" i="8"/>
</calcChain>
</file>

<file path=xl/sharedStrings.xml><?xml version="1.0" encoding="utf-8"?>
<sst xmlns="http://schemas.openxmlformats.org/spreadsheetml/2006/main" count="60" uniqueCount="59">
  <si>
    <t>ИСТОЧНИКИ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</si>
  <si>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</si>
  <si>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Источники внешнего финансирования дефицита бюджета городского поселения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</si>
  <si>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</si>
  <si>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</si>
  <si>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Источники внутреннего финансирования бюджета</t>
  </si>
  <si>
    <t>000 01 00 00 00 00 0000 000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</si>
  <si>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</si>
  <si>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</si>
  <si>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</si>
  <si>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</si>
  <si>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</si>
  <si>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</si>
  <si>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</si>
  <si>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</si>
  <si>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</si>
  <si>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</si>
  <si>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</si>
  <si>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</si>
  <si>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</si>
  <si>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</si>
  <si>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</si>
  <si>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</si>
  <si>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</si>
  <si>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</si>
  <si>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</si>
  <si>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</si>
  <si>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</si>
  <si>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</si>
  <si>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</si>
  <si>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</si>
  <si>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</si>
  <si>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</si>
  <si>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</si>
  <si>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</si>
  <si>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</si>
  <si>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</si>
  <si>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</si>
  <si>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</si>
  <si>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</si>
  <si>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</si>
  <si>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</si>
  <si>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</si>
  <si>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</si>
  <si>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</si>
  <si>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</si>
  <si>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</si>
  <si>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</si>
  <si>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</si>
  <si>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</si>
  <si>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</si>
  <si>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Источники внутреннего финансирования дефицита  бюджета городского поселения</t>
  </si>
  <si>
    <t xml:space="preserve">Утверждено      
  (тыс.рублей) </t>
  </si>
  <si>
    <t xml:space="preserve">Исполнено       
  (тыс.рублей) </t>
  </si>
  <si>
    <t xml:space="preserve">% исполнения
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</si>
  <si>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</si>
  <si>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Приложение 4</t>
  </si>
  <si>
    <t>к постановлению администрации Яранского городского поселения от 28.04.2025 № 163/1</t>
  </si>
  <si>
    <t xml:space="preserve">финансирования дефицита бюджета городского поселения по кодам классификации источников финансирования дефицитов бюджетов за  1-й кварртал 2025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</si>
</sst>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55">
    <xf numFmtId="0" fontId="0" fillId="0" borderId="0" xfId="0"/>
    <xf numFmtId="0" fontId="13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vertical="top" wrapText="1"/>
    </xf>
    <xf numFmtId="0" fontId="13" fillId="0" borderId="34" xfId="0" applyFont="1" applyBorder="1"/>
    <xf numFmtId="0" fontId="4" fillId="0" borderId="1" xfId="73" applyNumberFormat="1" applyFont="1" applyAlignment="1" applyProtection="1">
      <alignment horizontal="center" wrapText="1"/>
    </xf>
    <xf numFmtId="49" fontId="4" fillId="0" borderId="1" xfId="17" applyFont="1" applyProtection="1"/>
    <xf numFmtId="0" fontId="14" fillId="0" borderId="34" xfId="0" applyFont="1" applyFill="1" applyBorder="1" applyAlignment="1">
      <alignment vertical="top" wrapText="1"/>
    </xf>
    <xf numFmtId="0" fontId="13" fillId="0" borderId="34" xfId="0" applyFont="1" applyFill="1" applyBorder="1" applyAlignment="1">
      <alignment vertical="top" wrapText="1"/>
    </xf>
    <xf numFmtId="0" fontId="15" fillId="0" borderId="34" xfId="90" applyNumberFormat="1" applyFont="1" applyBorder="1" applyAlignment="1" applyProtection="1">
      <alignment horizontal="left" vertical="top" wrapText="1"/>
    </xf>
    <xf numFmtId="49" fontId="15" fillId="0" borderId="37" xfId="84" applyFont="1" applyBorder="1" applyAlignment="1" applyProtection="1">
      <alignment horizontal="center" vertical="top"/>
    </xf>
    <xf numFmtId="49" fontId="15" fillId="0" borderId="35" xfId="87" applyFont="1" applyBorder="1" applyAlignment="1" applyProtection="1">
      <alignment horizontal="center" vertical="top"/>
    </xf>
    <xf numFmtId="0" fontId="16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4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5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0" fontId="4" fillId="0" borderId="26" xfId="59" applyNumberFormat="1" applyFont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5" fillId="0" borderId="27" xfId="94" applyNumberFormat="1" applyFont="1" applyAlignment="1" applyProtection="1">
      <alignment vertical="top" wrapText="1"/>
    </xf>
    <xf numFmtId="49" fontId="15" fillId="0" borderId="13" xfId="87" applyFont="1" applyAlignment="1" applyProtection="1">
      <alignment horizontal="center" vertical="top"/>
    </xf>
    <xf numFmtId="0" fontId="4" fillId="0" borderId="27" xfId="94" applyNumberFormat="1" applyFont="1" applyAlignment="1" applyProtection="1">
      <alignment vertical="top" wrapText="1"/>
    </xf>
    <xf numFmtId="49" fontId="4" fillId="0" borderId="13" xfId="97" applyFont="1" applyAlignment="1" applyProtection="1">
      <alignment horizontal="center" vertical="top" shrinkToFit="1"/>
    </xf>
    <xf numFmtId="49" fontId="15" fillId="0" borderId="38" xfId="84" applyFont="1" applyBorder="1" applyAlignment="1" applyProtection="1">
      <alignment horizontal="center" vertical="top"/>
    </xf>
    <xf numFmtId="0" fontId="14" fillId="0" borderId="34" xfId="0" applyNumberFormat="1" applyFont="1" applyBorder="1" applyAlignment="1">
      <alignment horizontal="left" vertical="center" wrapText="1"/>
    </xf>
    <xf numFmtId="166" fontId="15" fillId="0" borderId="17" xfId="39" applyNumberFormat="1" applyFont="1" applyAlignment="1" applyProtection="1">
      <alignment horizontal="right" vertical="top" shrinkToFit="1"/>
    </xf>
    <xf numFmtId="166" fontId="15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5" fillId="0" borderId="13" xfId="91" applyNumberFormat="1" applyFont="1" applyAlignment="1" applyProtection="1">
      <alignment horizontal="right" vertical="top" shrinkToFit="1"/>
    </xf>
    <xf numFmtId="0" fontId="4" fillId="0" borderId="34" xfId="29" applyNumberFormat="1" applyFont="1" applyBorder="1" applyAlignment="1" applyProtection="1">
      <alignment horizontal="center" vertical="center" wrapText="1"/>
    </xf>
    <xf numFmtId="0" fontId="4" fillId="0" borderId="35" xfId="29" applyNumberFormat="1" applyFont="1" applyBorder="1" applyAlignment="1" applyProtection="1">
      <alignment horizontal="center" vertical="center" wrapText="1"/>
    </xf>
    <xf numFmtId="166" fontId="13" fillId="0" borderId="34" xfId="0" applyNumberFormat="1" applyFont="1" applyFill="1" applyBorder="1" applyAlignment="1">
      <alignment horizontal="center" vertical="center" wrapText="1"/>
    </xf>
    <xf numFmtId="0" fontId="17" fillId="0" borderId="34" xfId="33" applyNumberFormat="1" applyFont="1" applyBorder="1" applyAlignment="1" applyProtection="1">
      <alignment horizontal="center" vertical="center"/>
    </xf>
    <xf numFmtId="0" fontId="17" fillId="0" borderId="36" xfId="50" applyNumberFormat="1" applyFont="1" applyBorder="1" applyAlignment="1" applyProtection="1">
      <alignment horizontal="center" vertical="center" shrinkToFit="1"/>
    </xf>
    <xf numFmtId="3" fontId="18" fillId="0" borderId="34" xfId="0" applyNumberFormat="1" applyFont="1" applyFill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166" fontId="15" fillId="0" borderId="39" xfId="39" applyNumberFormat="1" applyFont="1" applyBorder="1" applyAlignment="1" applyProtection="1">
      <alignment horizontal="right" vertical="top" shrinkToFit="1"/>
    </xf>
    <xf numFmtId="166" fontId="15" fillId="0" borderId="40" xfId="88" applyNumberFormat="1" applyFont="1" applyBorder="1" applyAlignment="1" applyProtection="1">
      <alignment horizontal="right" vertical="top" shrinkToFit="1"/>
    </xf>
    <xf numFmtId="166" fontId="4" fillId="0" borderId="40" xfId="91" applyNumberFormat="1" applyFont="1" applyBorder="1" applyAlignment="1" applyProtection="1">
      <alignment horizontal="right" vertical="top" shrinkToFit="1"/>
    </xf>
    <xf numFmtId="166" fontId="4" fillId="0" borderId="40" xfId="88" applyNumberFormat="1" applyFont="1" applyBorder="1" applyAlignment="1" applyProtection="1">
      <alignment horizontal="right" vertical="top" shrinkToFit="1"/>
    </xf>
    <xf numFmtId="166" fontId="15" fillId="0" borderId="40" xfId="91" applyNumberFormat="1" applyFont="1" applyBorder="1" applyAlignment="1" applyProtection="1">
      <alignment horizontal="right" vertical="top" shrinkToFit="1"/>
    </xf>
    <xf numFmtId="166" fontId="13" fillId="0" borderId="41" xfId="0" applyNumberFormat="1" applyFont="1" applyFill="1" applyBorder="1" applyAlignment="1">
      <alignment vertical="top" wrapText="1"/>
    </xf>
    <xf numFmtId="2" fontId="13" fillId="0" borderId="34" xfId="0" applyNumberFormat="1" applyFont="1" applyBorder="1" applyAlignment="1">
      <alignment vertical="top"/>
    </xf>
    <xf numFmtId="2" fontId="14" fillId="0" borderId="34" xfId="0" applyNumberFormat="1" applyFont="1" applyBorder="1" applyAlignment="1">
      <alignment vertical="top"/>
    </xf>
    <xf numFmtId="0" fontId="0" fillId="0" borderId="0" xfId="0" applyAlignment="1">
      <alignment horizontal="left"/>
    </xf>
    <xf numFmtId="0" fontId="14" fillId="0" borderId="1" xfId="0" applyFont="1" applyFill="1" applyBorder="1" applyAlignment="1">
      <alignment horizontal="center"/>
    </xf>
    <xf numFmtId="0" fontId="15" fillId="0" borderId="1" xfId="2" applyNumberFormat="1" applyFont="1" applyAlignment="1" applyProtection="1">
      <alignment horizontal="center" vertical="top" wrapText="1"/>
    </xf>
    <xf numFmtId="0" fontId="19" fillId="3" borderId="1" xfId="40" applyFont="1" applyFill="1" applyBorder="1" applyAlignment="1">
      <alignment horizontal="left" wrapText="1"/>
    </xf>
    <xf numFmtId="49" fontId="4" fillId="0" borderId="1" xfId="17" quotePrefix="1" applyFont="1" applyAlignment="1" applyProtection="1">
      <alignment horizontal="left"/>
    </xf>
    <xf numFmtId="49" fontId="4" fillId="0" borderId="1" xfId="17" applyFont="1" applyAlignment="1" applyProtection="1">
      <alignment horizontal="left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workbookViewId="0">
      <selection activeCell="D33" sqref="D33"/>
    </sheetView>
  </sheetViews>
  <sheetFormatPr defaultRowHeight="15" x14ac:dyDescent="0.25"/>
  <cols>
    <col min="1" max="1" width="54.7109375" customWidth="1"/>
    <col min="2" max="2" width="36.140625" hidden="1" customWidth="1"/>
    <col min="3" max="3" width="18.28515625" customWidth="1"/>
    <col min="4" max="4" width="17" customWidth="1"/>
    <col min="5" max="5" width="14.5703125" customWidth="1"/>
  </cols>
  <sheetData>
    <row r="1" spans="1:5" ht="30" customHeight="1" x14ac:dyDescent="0.25">
      <c r="A1" s="6"/>
      <c r="B1" s="1"/>
      <c r="C1" s="52" t="s">
        <v>56</v>
      </c>
      <c r="D1" s="52"/>
      <c r="E1" s="52"/>
    </row>
    <row r="2" spans="1:5" ht="46.5" customHeight="1" x14ac:dyDescent="0.25">
      <c r="A2" s="6"/>
      <c r="B2" s="1"/>
      <c r="C2" s="52" t="s">
        <v>57</v>
      </c>
      <c r="D2" s="52"/>
      <c r="E2" s="52"/>
    </row>
    <row r="3" spans="1:5" ht="15.75" customHeight="1" x14ac:dyDescent="0.25">
      <c r="A3" s="6"/>
      <c r="B3" s="1"/>
      <c r="C3" s="53"/>
      <c r="D3" s="54"/>
      <c r="E3" s="54"/>
    </row>
    <row r="4" spans="1:5" ht="15.75" customHeight="1" x14ac:dyDescent="0.25">
      <c r="A4" s="6"/>
      <c r="B4" s="1"/>
      <c r="C4" s="7"/>
    </row>
    <row r="5" spans="1:5" ht="15.75" customHeight="1" x14ac:dyDescent="0.25">
      <c r="A5" s="6"/>
      <c r="B5" s="1"/>
      <c r="C5" s="7"/>
      <c r="D5" s="49"/>
    </row>
    <row r="6" spans="1:5" ht="15.75" x14ac:dyDescent="0.25">
      <c r="A6" s="50" t="s">
        <v>0</v>
      </c>
      <c r="B6" s="50"/>
      <c r="C6" s="50"/>
      <c r="D6" s="50"/>
      <c r="E6" s="50"/>
    </row>
    <row r="7" spans="1:5" ht="42.75" customHeight="1" x14ac:dyDescent="0.25">
      <c r="A7" s="51" t="s">
        <v>58</v>
      </c>
      <c r="B7" s="51"/>
      <c r="C7" s="51"/>
      <c r="D7" s="51"/>
      <c r="E7" s="51"/>
    </row>
    <row r="8" spans="1:5" ht="15.75" x14ac:dyDescent="0.25">
      <c r="A8" s="2"/>
      <c r="B8" s="2"/>
      <c r="C8" s="3"/>
    </row>
    <row r="9" spans="1:5" ht="69.75" customHeight="1" x14ac:dyDescent="0.25">
      <c r="A9" s="33" t="s">
        <v>3</v>
      </c>
      <c r="B9" s="34" t="s">
        <v>4</v>
      </c>
      <c r="C9" s="35" t="s">
        <v>52</v>
      </c>
      <c r="D9" s="35" t="s">
        <v>53</v>
      </c>
      <c r="E9" s="40" t="s">
        <v>54</v>
      </c>
    </row>
    <row r="10" spans="1:5" ht="15.75" thickBot="1" x14ac:dyDescent="0.3">
      <c r="A10" s="36">
        <v>1</v>
      </c>
      <c r="B10" s="37">
        <v>3</v>
      </c>
      <c r="C10" s="38">
        <v>2</v>
      </c>
      <c r="D10" s="38">
        <v>3</v>
      </c>
      <c r="E10" s="39">
        <v>4</v>
      </c>
    </row>
    <row r="11" spans="1:5" ht="32.25" thickBot="1" x14ac:dyDescent="0.3">
      <c r="A11" s="10" t="s">
        <v>5</v>
      </c>
      <c r="B11" s="11" t="s">
        <v>6</v>
      </c>
      <c r="C11" s="28">
        <f>C28+C13</f>
        <v>8307.7000000000116</v>
      </c>
      <c r="D11" s="41">
        <f>D28+D13</f>
        <v>2628.0999999999985</v>
      </c>
      <c r="E11" s="47">
        <f>D11/C11%</f>
        <v>31.634507745826102</v>
      </c>
    </row>
    <row r="12" spans="1:5" ht="31.5" x14ac:dyDescent="0.25">
      <c r="A12" s="9" t="s">
        <v>51</v>
      </c>
      <c r="B12" s="26"/>
      <c r="C12" s="28">
        <f>C11</f>
        <v>8307.7000000000116</v>
      </c>
      <c r="D12" s="41">
        <f>D11</f>
        <v>2628.0999999999985</v>
      </c>
      <c r="E12" s="47">
        <f t="shared" ref="E12:E36" si="0">D12/C12%</f>
        <v>31.634507745826102</v>
      </c>
    </row>
    <row r="13" spans="1:5" ht="63" x14ac:dyDescent="0.25">
      <c r="A13" s="27" t="s">
        <v>1</v>
      </c>
      <c r="B13" s="12" t="s">
        <v>7</v>
      </c>
      <c r="C13" s="29">
        <f>C14-C17</f>
        <v>0</v>
      </c>
      <c r="D13" s="42">
        <f>D14-D17</f>
        <v>0</v>
      </c>
      <c r="E13" s="48">
        <v>0</v>
      </c>
    </row>
    <row r="14" spans="1:5" ht="29.25" hidden="1" x14ac:dyDescent="0.25">
      <c r="A14" s="13" t="s">
        <v>8</v>
      </c>
      <c r="B14" s="14" t="s">
        <v>9</v>
      </c>
      <c r="C14" s="30">
        <f>C15+C15</f>
        <v>0</v>
      </c>
      <c r="D14" s="30">
        <f>D15+D15</f>
        <v>0</v>
      </c>
      <c r="E14" s="47" t="e">
        <f t="shared" si="0"/>
        <v>#DIV/0!</v>
      </c>
    </row>
    <row r="15" spans="1:5" ht="47.25" hidden="1" x14ac:dyDescent="0.25">
      <c r="A15" s="15" t="s">
        <v>10</v>
      </c>
      <c r="B15" s="14" t="s">
        <v>11</v>
      </c>
      <c r="C15" s="31"/>
      <c r="D15" s="44"/>
      <c r="E15" s="47" t="e">
        <f t="shared" si="0"/>
        <v>#DIV/0!</v>
      </c>
    </row>
    <row r="16" spans="1:5" ht="63" hidden="1" x14ac:dyDescent="0.25">
      <c r="A16" s="15" t="s">
        <v>55</v>
      </c>
      <c r="B16" s="14"/>
      <c r="C16" s="31"/>
      <c r="D16" s="44"/>
      <c r="E16" s="47"/>
    </row>
    <row r="17" spans="1:5" ht="47.25" hidden="1" x14ac:dyDescent="0.25">
      <c r="A17" s="16" t="s">
        <v>12</v>
      </c>
      <c r="B17" s="12" t="s">
        <v>13</v>
      </c>
      <c r="C17" s="31">
        <f>C18</f>
        <v>0</v>
      </c>
      <c r="D17" s="44">
        <f>D18</f>
        <v>0</v>
      </c>
      <c r="E17" s="47" t="e">
        <f t="shared" si="0"/>
        <v>#DIV/0!</v>
      </c>
    </row>
    <row r="18" spans="1:5" ht="47.25" hidden="1" x14ac:dyDescent="0.25">
      <c r="A18" s="17" t="s">
        <v>14</v>
      </c>
      <c r="B18" s="14" t="s">
        <v>15</v>
      </c>
      <c r="C18" s="31"/>
      <c r="D18" s="44"/>
      <c r="E18" s="47" t="e">
        <f t="shared" si="0"/>
        <v>#DIV/0!</v>
      </c>
    </row>
    <row r="19" spans="1:5" ht="31.5" hidden="1" x14ac:dyDescent="0.25">
      <c r="A19" s="18" t="s">
        <v>16</v>
      </c>
      <c r="B19" s="12" t="s">
        <v>17</v>
      </c>
      <c r="C19" s="32">
        <f>C20-C24</f>
        <v>0</v>
      </c>
      <c r="D19" s="45">
        <f>D20-D24</f>
        <v>0</v>
      </c>
      <c r="E19" s="47"/>
    </row>
    <row r="20" spans="1:5" ht="31.5" hidden="1" x14ac:dyDescent="0.25">
      <c r="A20" s="19" t="s">
        <v>18</v>
      </c>
      <c r="B20" s="14" t="s">
        <v>19</v>
      </c>
      <c r="C20" s="30">
        <f t="shared" ref="C20:D22" si="1">C21</f>
        <v>7000</v>
      </c>
      <c r="D20" s="43">
        <f t="shared" si="1"/>
        <v>0</v>
      </c>
      <c r="E20" s="47">
        <f t="shared" si="0"/>
        <v>0</v>
      </c>
    </row>
    <row r="21" spans="1:5" ht="31.5" hidden="1" x14ac:dyDescent="0.25">
      <c r="A21" s="19" t="s">
        <v>20</v>
      </c>
      <c r="B21" s="14" t="s">
        <v>21</v>
      </c>
      <c r="C21" s="30">
        <f t="shared" si="1"/>
        <v>7000</v>
      </c>
      <c r="D21" s="43">
        <f t="shared" si="1"/>
        <v>0</v>
      </c>
      <c r="E21" s="47">
        <f t="shared" si="0"/>
        <v>0</v>
      </c>
    </row>
    <row r="22" spans="1:5" ht="110.25" hidden="1" x14ac:dyDescent="0.25">
      <c r="A22" s="19" t="s">
        <v>22</v>
      </c>
      <c r="B22" s="14" t="s">
        <v>23</v>
      </c>
      <c r="C22" s="30">
        <f t="shared" si="1"/>
        <v>7000</v>
      </c>
      <c r="D22" s="43">
        <f t="shared" si="1"/>
        <v>0</v>
      </c>
      <c r="E22" s="47">
        <f t="shared" si="0"/>
        <v>0</v>
      </c>
    </row>
    <row r="23" spans="1:5" ht="110.25" hidden="1" x14ac:dyDescent="0.25">
      <c r="A23" s="20" t="s">
        <v>24</v>
      </c>
      <c r="B23" s="21" t="s">
        <v>25</v>
      </c>
      <c r="C23" s="30">
        <v>7000</v>
      </c>
      <c r="D23" s="43"/>
      <c r="E23" s="47">
        <f t="shared" si="0"/>
        <v>0</v>
      </c>
    </row>
    <row r="24" spans="1:5" ht="31.5" hidden="1" x14ac:dyDescent="0.25">
      <c r="A24" s="20" t="s">
        <v>26</v>
      </c>
      <c r="B24" s="21" t="s">
        <v>27</v>
      </c>
      <c r="C24" s="30">
        <f t="shared" ref="C24:D26" si="2">C25</f>
        <v>7000</v>
      </c>
      <c r="D24" s="43">
        <f t="shared" si="2"/>
        <v>0</v>
      </c>
      <c r="E24" s="47">
        <f t="shared" si="0"/>
        <v>0</v>
      </c>
    </row>
    <row r="25" spans="1:5" ht="31.5" hidden="1" x14ac:dyDescent="0.25">
      <c r="A25" s="20" t="s">
        <v>28</v>
      </c>
      <c r="B25" s="21" t="s">
        <v>29</v>
      </c>
      <c r="C25" s="30">
        <f t="shared" si="2"/>
        <v>7000</v>
      </c>
      <c r="D25" s="43">
        <f t="shared" si="2"/>
        <v>0</v>
      </c>
      <c r="E25" s="47">
        <f t="shared" si="0"/>
        <v>0</v>
      </c>
    </row>
    <row r="26" spans="1:5" ht="47.25" hidden="1" x14ac:dyDescent="0.25">
      <c r="A26" s="20" t="s">
        <v>30</v>
      </c>
      <c r="B26" s="21" t="s">
        <v>31</v>
      </c>
      <c r="C26" s="30">
        <f t="shared" si="2"/>
        <v>7000</v>
      </c>
      <c r="D26" s="43">
        <f t="shared" si="2"/>
        <v>0</v>
      </c>
      <c r="E26" s="47">
        <f t="shared" si="0"/>
        <v>0</v>
      </c>
    </row>
    <row r="27" spans="1:5" ht="47.25" hidden="1" x14ac:dyDescent="0.25">
      <c r="A27" s="20" t="s">
        <v>32</v>
      </c>
      <c r="B27" s="21" t="s">
        <v>33</v>
      </c>
      <c r="C27" s="30">
        <v>7000</v>
      </c>
      <c r="D27" s="43"/>
      <c r="E27" s="47">
        <f t="shared" si="0"/>
        <v>0</v>
      </c>
    </row>
    <row r="28" spans="1:5" ht="15.75" x14ac:dyDescent="0.25">
      <c r="A28" s="22" t="s">
        <v>34</v>
      </c>
      <c r="B28" s="23" t="s">
        <v>6</v>
      </c>
      <c r="C28" s="32">
        <f>C33-C32</f>
        <v>8307.7000000000116</v>
      </c>
      <c r="D28" s="45">
        <f>D33-D32</f>
        <v>2628.0999999999985</v>
      </c>
      <c r="E28" s="47">
        <f t="shared" si="0"/>
        <v>31.634507745826102</v>
      </c>
    </row>
    <row r="29" spans="1:5" ht="15.75" x14ac:dyDescent="0.25">
      <c r="A29" s="24" t="s">
        <v>35</v>
      </c>
      <c r="B29" s="21" t="s">
        <v>36</v>
      </c>
      <c r="C29" s="30">
        <f t="shared" ref="C29:D31" si="3">C30</f>
        <v>137347</v>
      </c>
      <c r="D29" s="43">
        <f t="shared" si="3"/>
        <v>24710.7</v>
      </c>
      <c r="E29" s="47">
        <f t="shared" si="0"/>
        <v>17.991437745272922</v>
      </c>
    </row>
    <row r="30" spans="1:5" ht="15.75" x14ac:dyDescent="0.25">
      <c r="A30" s="20" t="s">
        <v>37</v>
      </c>
      <c r="B30" s="21" t="s">
        <v>38</v>
      </c>
      <c r="C30" s="30">
        <f t="shared" si="3"/>
        <v>137347</v>
      </c>
      <c r="D30" s="43">
        <f t="shared" si="3"/>
        <v>24710.7</v>
      </c>
      <c r="E30" s="47">
        <f t="shared" si="0"/>
        <v>17.991437745272922</v>
      </c>
    </row>
    <row r="31" spans="1:5" ht="31.5" x14ac:dyDescent="0.25">
      <c r="A31" s="20" t="s">
        <v>39</v>
      </c>
      <c r="B31" s="21" t="s">
        <v>40</v>
      </c>
      <c r="C31" s="30">
        <f t="shared" si="3"/>
        <v>137347</v>
      </c>
      <c r="D31" s="43">
        <f t="shared" si="3"/>
        <v>24710.7</v>
      </c>
      <c r="E31" s="47">
        <f t="shared" si="0"/>
        <v>17.991437745272922</v>
      </c>
    </row>
    <row r="32" spans="1:5" ht="31.5" x14ac:dyDescent="0.25">
      <c r="A32" s="20" t="s">
        <v>41</v>
      </c>
      <c r="B32" s="21" t="s">
        <v>42</v>
      </c>
      <c r="C32" s="30">
        <f>130347+7000</f>
        <v>137347</v>
      </c>
      <c r="D32" s="43">
        <v>24710.7</v>
      </c>
      <c r="E32" s="47">
        <f t="shared" si="0"/>
        <v>17.991437745272922</v>
      </c>
    </row>
    <row r="33" spans="1:5" ht="15.75" x14ac:dyDescent="0.25">
      <c r="A33" s="24" t="s">
        <v>43</v>
      </c>
      <c r="B33" s="21" t="s">
        <v>44</v>
      </c>
      <c r="C33" s="30">
        <f t="shared" ref="C33:D35" si="4">C34</f>
        <v>145654.70000000001</v>
      </c>
      <c r="D33" s="43">
        <f t="shared" si="4"/>
        <v>27338.799999999999</v>
      </c>
      <c r="E33" s="47">
        <f t="shared" si="0"/>
        <v>18.769596861618609</v>
      </c>
    </row>
    <row r="34" spans="1:5" ht="15.75" x14ac:dyDescent="0.25">
      <c r="A34" s="20" t="s">
        <v>45</v>
      </c>
      <c r="B34" s="25" t="s">
        <v>46</v>
      </c>
      <c r="C34" s="30">
        <f t="shared" si="4"/>
        <v>145654.70000000001</v>
      </c>
      <c r="D34" s="43">
        <f t="shared" si="4"/>
        <v>27338.799999999999</v>
      </c>
      <c r="E34" s="47">
        <f t="shared" si="0"/>
        <v>18.769596861618609</v>
      </c>
    </row>
    <row r="35" spans="1:5" ht="31.5" x14ac:dyDescent="0.25">
      <c r="A35" s="20" t="s">
        <v>47</v>
      </c>
      <c r="B35" s="25" t="s">
        <v>48</v>
      </c>
      <c r="C35" s="30">
        <f t="shared" si="4"/>
        <v>145654.70000000001</v>
      </c>
      <c r="D35" s="43">
        <f t="shared" si="4"/>
        <v>27338.799999999999</v>
      </c>
      <c r="E35" s="47">
        <f t="shared" si="0"/>
        <v>18.769596861618609</v>
      </c>
    </row>
    <row r="36" spans="1:5" ht="31.5" x14ac:dyDescent="0.25">
      <c r="A36" s="20" t="s">
        <v>49</v>
      </c>
      <c r="B36" s="25" t="s">
        <v>50</v>
      </c>
      <c r="C36" s="30">
        <f>137954.7+7700</f>
        <v>145654.70000000001</v>
      </c>
      <c r="D36" s="43">
        <v>27338.799999999999</v>
      </c>
      <c r="E36" s="47">
        <f t="shared" si="0"/>
        <v>18.769596861618609</v>
      </c>
    </row>
    <row r="37" spans="1:5" ht="31.5" x14ac:dyDescent="0.25">
      <c r="A37" s="8" t="s">
        <v>2</v>
      </c>
      <c r="B37" s="5"/>
      <c r="C37" s="4">
        <f>C43-C39</f>
        <v>0</v>
      </c>
      <c r="D37" s="46">
        <f>D43-D39</f>
        <v>0</v>
      </c>
      <c r="E37" s="47">
        <v>0</v>
      </c>
    </row>
  </sheetData>
  <mergeCells count="5">
    <mergeCell ref="A6:E6"/>
    <mergeCell ref="A7:E7"/>
    <mergeCell ref="C1:E1"/>
    <mergeCell ref="C2:E2"/>
    <mergeCell ref="C3:E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2025-07-07T10:35:47Z</cp:lastPrinted>
  <dcterms:created xsi:type="dcterms:W3CDTF">2019-04-02T13:50:22Z</dcterms:created>
  <dcterms:modified xsi:type="dcterms:W3CDTF">2025-07-07T10:36:50Z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