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бочий стол\2023 год\Поквартальное исполнение бюджета\за 2 квартал ПАЯГП от 12.07.2023 № 357\"/>
    </mc:Choice>
  </mc:AlternateContent>
  <bookViews>
    <workbookView xWindow="0" yWindow="0" windowWidth="21570" windowHeight="7455"/>
  </bookViews>
  <sheets>
    <sheet name="Источники" sheetId="8" r:id="rId1"/>
  </sheets>
  <calcPr calcId="162913" iterateDelta="1E-4"/>
</workbook>
</file>

<file path=xl/calcChain.xml><?xml version="1.0" encoding="utf-8"?>
<calcChain xmlns="http://schemas.openxmlformats.org/spreadsheetml/2006/main">
  <c r="D15" i="8" l="1"/>
  <c r="D17" i="8"/>
  <c r="D22" i="8"/>
  <c r="D23" i="8"/>
  <c r="D26" i="8"/>
  <c r="D31" i="8"/>
  <c r="C34" i="8"/>
  <c r="C33" i="8" s="1"/>
  <c r="C32" i="8" s="1"/>
  <c r="C30" i="8"/>
  <c r="C29" i="8" s="1"/>
  <c r="C28" i="8" s="1"/>
  <c r="C25" i="8"/>
  <c r="C24" i="8" s="1"/>
  <c r="C23" i="8" s="1"/>
  <c r="C21" i="8"/>
  <c r="C20" i="8" s="1"/>
  <c r="C19" i="8" s="1"/>
  <c r="C16" i="8"/>
  <c r="D16" i="8" s="1"/>
  <c r="C14" i="8"/>
  <c r="C13" i="8" s="1"/>
  <c r="B16" i="8"/>
  <c r="B14" i="8"/>
  <c r="B25" i="8"/>
  <c r="B24" i="8" s="1"/>
  <c r="B23" i="8" s="1"/>
  <c r="B31" i="8" s="1"/>
  <c r="B30" i="8" s="1"/>
  <c r="B29" i="8" s="1"/>
  <c r="B21" i="8"/>
  <c r="B20" i="8" s="1"/>
  <c r="B19" i="8" s="1"/>
  <c r="D19" i="8" l="1"/>
  <c r="D14" i="8"/>
  <c r="D25" i="8"/>
  <c r="B35" i="8"/>
  <c r="C27" i="8"/>
  <c r="C12" i="8" s="1"/>
  <c r="C11" i="8" s="1"/>
  <c r="B28" i="8"/>
  <c r="D28" i="8" s="1"/>
  <c r="D29" i="8"/>
  <c r="D30" i="8"/>
  <c r="D24" i="8"/>
  <c r="B18" i="8"/>
  <c r="D18" i="8" s="1"/>
  <c r="D21" i="8"/>
  <c r="D20" i="8"/>
  <c r="C18" i="8"/>
  <c r="B13" i="8"/>
  <c r="D13" i="8" s="1"/>
  <c r="D35" i="8" l="1"/>
  <c r="B34" i="8"/>
  <c r="B33" i="8" l="1"/>
  <c r="D34" i="8"/>
  <c r="B32" i="8" l="1"/>
  <c r="D33" i="8"/>
  <c r="D32" i="8" l="1"/>
  <c r="B27" i="8"/>
  <c r="B12" i="8" l="1"/>
  <c r="D27" i="8"/>
  <c r="D12" i="8" l="1"/>
  <c r="B11" i="8"/>
  <c r="D11" i="8" s="1"/>
</calcChain>
</file>

<file path=xl/sharedStrings.xml><?xml version="1.0" encoding="utf-8"?>
<sst xmlns="http://schemas.openxmlformats.org/spreadsheetml/2006/main" count="34" uniqueCount="34">
  <si>
    <t>ИСТОЧНИКИ</t>
  </si>
  <si>
    <t>Наименование показателя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</si>
  <si>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</si>
  <si>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 xml:space="preserve">Утверждено        (тыс.рублей) </t>
  </si>
  <si>
    <t>Исполнение
 (тыс.рублей)</t>
  </si>
  <si>
    <t>%
 исполнения</t>
  </si>
  <si>
    <t xml:space="preserve">Приложение 4 </t>
  </si>
  <si>
    <t>Источники внутреннего финансирования бюджета</t>
  </si>
  <si>
    <t>Источники внутреннего финансирования дефицита  бюджета городского поселения</t>
  </si>
  <si>
    <t xml:space="preserve">  Иные источники внутреннего финансирования дефицитов бюджетов</t>
  </si>
  <si>
    <t>Изменение остатков средств</t>
  </si>
  <si>
    <t>Источники внешнего финансирования дефицита бюджета городского поселения</t>
  </si>
  <si>
    <t>Получение кредитов от кредитных организаций в валюте Российской Федерации</t>
  </si>
  <si>
    <t xml:space="preserve">Получение кредитов от кредитных организаций бюджетами городских   поселениий  в валюте Российской Федерации </t>
  </si>
  <si>
    <t>Погашение кредитов, предоставленных кредитными организациями в валюте Российской Федерации</t>
  </si>
  <si>
    <t>Погашение бюджетами городских поселений  кредитов от кредитных организаций в валюте Российской Федерации</t>
  </si>
  <si>
    <t xml:space="preserve">  Исполнение государственных и муниципальных гарантий</t>
  </si>
  <si>
    <t xml:space="preserve">  Исполнение государственных и муниципальных гарантий в валюте Российской Федерации</t>
  </si>
  <si>
    <t xml:space="preserve">  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</si>
  <si>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  Исполнение муниципальных гарантий городских поселений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</si>
  <si>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  Бюджетные кредиты, предоставленные внутри страны в валюте Российской Федерации</t>
  </si>
  <si>
    <t xml:space="preserve">  Возврат бюджетных кредитов, предоставленных внутри страны в валюте Российской Федерации</t>
  </si>
  <si>
    <t xml:space="preserve">  Возврат бюджетных кредитов, предоставленных юридическим лицам в валюте Российской Федерации</t>
  </si>
  <si>
    <t xml:space="preserve">  Возврат бюджетных кредитов, предоставленных юридическим лицам из бюджетов городских поселений в валюте Российской Федерации</t>
  </si>
  <si>
    <t>увеличение остатков средств, всего</t>
  </si>
  <si>
    <t xml:space="preserve">  Увеличение прочих остатков средств бюджетов</t>
  </si>
  <si>
    <t xml:space="preserve">  Увеличение прочих остатков денежных средств бюджетов</t>
  </si>
  <si>
    <t xml:space="preserve">  Увеличение прочих остатков денежных средств бюджетов городских поселений</t>
  </si>
  <si>
    <t>уменьшение остатков средств, всего</t>
  </si>
  <si>
    <t xml:space="preserve">  Уменьшение прочих остатков средств бюджетов</t>
  </si>
  <si>
    <t xml:space="preserve">  Уменьшение прочих остатков денежных средств бюджетов</t>
  </si>
  <si>
    <t xml:space="preserve">  Уменьшение прочих остатков денежных средств бюджетов городских поселений</t>
  </si>
  <si>
    <t xml:space="preserve">финансирования дефицита бюджета городского поселения за 1 полугодие   2023 года
</t>
  </si>
  <si>
    <t>к постановлению администрации Яранского городского поселения от  12.07.2023  № 357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</si>
</sst>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\.mm\.yyyy"/>
    <numFmt numFmtId="165" formatCode="#,##0.00_ ;\-#,##0.00"/>
    <numFmt numFmtId="166" formatCode="#,##0.0"/>
    <numFmt numFmtId="167" formatCode="0.0"/>
  </numFmts>
  <fonts count="2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5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2" borderId="1"/>
    <xf numFmtId="0" fontId="10" fillId="0" borderId="1"/>
    <xf numFmtId="0" fontId="11" fillId="0" borderId="1"/>
    <xf numFmtId="0" fontId="1" fillId="0" borderId="13">
      <alignment horizontal="left"/>
    </xf>
  </cellStyleXfs>
  <cellXfs count="21">
    <xf numFmtId="0" fontId="0" fillId="0" borderId="0" xfId="0"/>
    <xf numFmtId="0" fontId="15" fillId="0" borderId="1" xfId="73" applyNumberFormat="1" applyFont="1" applyAlignment="1" applyProtection="1">
      <alignment horizontal="center" wrapText="1"/>
    </xf>
    <xf numFmtId="49" fontId="15" fillId="0" borderId="1" xfId="17" applyFont="1" applyProtection="1"/>
    <xf numFmtId="0" fontId="13" fillId="0" borderId="1" xfId="0" applyFont="1" applyFill="1" applyBorder="1" applyAlignment="1">
      <alignment horizontal="center"/>
    </xf>
    <xf numFmtId="166" fontId="13" fillId="0" borderId="1" xfId="0" applyNumberFormat="1" applyFont="1" applyFill="1" applyBorder="1" applyAlignment="1">
      <alignment horizontal="center"/>
    </xf>
    <xf numFmtId="166" fontId="13" fillId="0" borderId="34" xfId="0" applyNumberFormat="1" applyFont="1" applyFill="1" applyBorder="1" applyAlignment="1">
      <alignment horizontal="center" vertical="center" wrapText="1"/>
    </xf>
    <xf numFmtId="0" fontId="13" fillId="0" borderId="34" xfId="0" applyFont="1" applyBorder="1" applyAlignment="1">
      <alignment horizontal="center" vertical="center" wrapText="1"/>
    </xf>
    <xf numFmtId="0" fontId="13" fillId="0" borderId="34" xfId="0" applyFont="1" applyFill="1" applyBorder="1" applyAlignment="1">
      <alignment horizontal="center" vertical="center" wrapText="1"/>
    </xf>
    <xf numFmtId="49" fontId="16" fillId="0" borderId="1" xfId="41" applyFont="1" applyBorder="1" applyAlignment="1">
      <alignment horizontal="left" wrapText="1"/>
    </xf>
    <xf numFmtId="49" fontId="16" fillId="0" borderId="1" xfId="41" applyFont="1" applyBorder="1" applyAlignment="1">
      <alignment horizontal="left" vertical="top" wrapText="1"/>
    </xf>
    <xf numFmtId="0" fontId="14" fillId="0" borderId="34" xfId="0" applyFont="1" applyBorder="1" applyAlignment="1">
      <alignment horizontal="justify" vertical="top" wrapText="1"/>
    </xf>
    <xf numFmtId="4" fontId="14" fillId="0" borderId="34" xfId="0" applyNumberFormat="1" applyFont="1" applyBorder="1" applyAlignment="1">
      <alignment horizontal="right" vertical="top" wrapText="1"/>
    </xf>
    <xf numFmtId="0" fontId="13" fillId="0" borderId="34" xfId="0" applyFont="1" applyBorder="1" applyAlignment="1">
      <alignment horizontal="justify" vertical="top" wrapText="1"/>
    </xf>
    <xf numFmtId="0" fontId="13" fillId="0" borderId="34" xfId="0" applyFont="1" applyBorder="1" applyAlignment="1">
      <alignment horizontal="right" vertical="top" wrapText="1"/>
    </xf>
    <xf numFmtId="0" fontId="13" fillId="0" borderId="34" xfId="0" applyFont="1" applyBorder="1" applyAlignment="1">
      <alignment horizontal="right"/>
    </xf>
    <xf numFmtId="4" fontId="13" fillId="0" borderId="34" xfId="0" applyNumberFormat="1" applyFont="1" applyBorder="1" applyAlignment="1">
      <alignment horizontal="right" vertical="top" wrapText="1"/>
    </xf>
    <xf numFmtId="167" fontId="14" fillId="0" borderId="34" xfId="0" applyNumberFormat="1" applyFont="1" applyBorder="1" applyAlignment="1">
      <alignment horizontal="right" vertical="top"/>
    </xf>
    <xf numFmtId="0" fontId="13" fillId="0" borderId="34" xfId="0" applyFont="1" applyBorder="1" applyAlignment="1">
      <alignment horizontal="right" vertical="top"/>
    </xf>
    <xf numFmtId="49" fontId="17" fillId="0" borderId="1" xfId="41" applyFont="1" applyBorder="1" applyAlignment="1">
      <alignment horizontal="left" wrapText="1"/>
    </xf>
    <xf numFmtId="0" fontId="18" fillId="0" borderId="1" xfId="0" applyFont="1" applyFill="1" applyBorder="1" applyAlignment="1">
      <alignment horizontal="center"/>
    </xf>
    <xf numFmtId="0" fontId="19" fillId="0" borderId="1" xfId="2" applyNumberFormat="1" applyFont="1" applyAlignment="1" applyProtection="1">
      <alignment horizontal="center" wrapText="1"/>
    </xf>
  </cellXfs>
  <cellStyles count="125">
    <cellStyle name="br" xfId="118"/>
    <cellStyle name="col" xfId="117"/>
    <cellStyle name="st123" xfId="114"/>
    <cellStyle name="style0" xfId="119"/>
    <cellStyle name="td" xfId="120"/>
    <cellStyle name="tr" xfId="116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6"/>
  <sheetViews>
    <sheetView tabSelected="1" workbookViewId="0">
      <selection activeCell="A28" sqref="A28:XFD35"/>
    </sheetView>
  </sheetViews>
  <sheetFormatPr defaultRowHeight="15" x14ac:dyDescent="0.25"/>
  <cols>
    <col min="1" max="1" width="47.42578125" customWidth="1"/>
    <col min="2" max="2" width="22.5703125" customWidth="1"/>
    <col min="3" max="3" width="25" customWidth="1"/>
    <col min="4" max="4" width="19.85546875" customWidth="1"/>
  </cols>
  <sheetData>
    <row r="1" spans="1:4" ht="15.75" customHeight="1" x14ac:dyDescent="0.25">
      <c r="B1" s="18" t="s">
        <v>6</v>
      </c>
      <c r="C1" s="18"/>
      <c r="D1" s="18"/>
    </row>
    <row r="2" spans="1:4" ht="39" customHeight="1" x14ac:dyDescent="0.25">
      <c r="A2" s="8"/>
      <c r="B2" s="18" t="s">
        <v>33</v>
      </c>
      <c r="C2" s="18"/>
      <c r="D2" s="18"/>
    </row>
    <row r="3" spans="1:4" ht="15.75" customHeight="1" x14ac:dyDescent="0.25">
      <c r="A3" s="9"/>
      <c r="B3" s="9"/>
      <c r="C3" s="9"/>
    </row>
    <row r="4" spans="1:4" ht="15.75" customHeight="1" x14ac:dyDescent="0.25">
      <c r="A4" s="8"/>
      <c r="B4" s="8"/>
      <c r="C4" s="8"/>
    </row>
    <row r="5" spans="1:4" ht="15.75" customHeight="1" x14ac:dyDescent="0.25">
      <c r="A5" s="1"/>
      <c r="B5" s="2"/>
    </row>
    <row r="6" spans="1:4" ht="15.75" customHeight="1" x14ac:dyDescent="0.25">
      <c r="A6" s="1"/>
      <c r="B6" s="2"/>
    </row>
    <row r="7" spans="1:4" ht="16.5" x14ac:dyDescent="0.25">
      <c r="A7" s="19" t="s">
        <v>0</v>
      </c>
      <c r="B7" s="19"/>
      <c r="C7" s="19"/>
      <c r="D7" s="19"/>
    </row>
    <row r="8" spans="1:4" ht="15.75" customHeight="1" x14ac:dyDescent="0.25">
      <c r="A8" s="20" t="s">
        <v>32</v>
      </c>
      <c r="B8" s="20"/>
      <c r="C8" s="20"/>
      <c r="D8" s="20"/>
    </row>
    <row r="9" spans="1:4" ht="15.75" x14ac:dyDescent="0.25">
      <c r="A9" s="3"/>
      <c r="B9" s="4"/>
    </row>
    <row r="10" spans="1:4" ht="57.75" customHeight="1" x14ac:dyDescent="0.25">
      <c r="A10" s="7" t="s">
        <v>1</v>
      </c>
      <c r="B10" s="5" t="s">
        <v>3</v>
      </c>
      <c r="C10" s="6" t="s">
        <v>4</v>
      </c>
      <c r="D10" s="6" t="s">
        <v>5</v>
      </c>
    </row>
    <row r="11" spans="1:4" ht="31.5" x14ac:dyDescent="0.25">
      <c r="A11" s="10" t="s">
        <v>7</v>
      </c>
      <c r="B11" s="11">
        <f>B12</f>
        <v>1591.1999999999971</v>
      </c>
      <c r="C11" s="11">
        <f>C12</f>
        <v>73.700000000000728</v>
      </c>
      <c r="D11" s="16">
        <f>C11/B11%</f>
        <v>4.6317244846657157</v>
      </c>
    </row>
    <row r="12" spans="1:4" ht="31.5" x14ac:dyDescent="0.25">
      <c r="A12" s="10" t="s">
        <v>8</v>
      </c>
      <c r="B12" s="11">
        <f>B13+B27</f>
        <v>1591.1999999999971</v>
      </c>
      <c r="C12" s="11">
        <f>C13+C27</f>
        <v>73.700000000000728</v>
      </c>
      <c r="D12" s="16">
        <f t="shared" ref="D12:D35" si="0">C12/B12%</f>
        <v>4.6317244846657157</v>
      </c>
    </row>
    <row r="13" spans="1:4" ht="63" hidden="1" x14ac:dyDescent="0.25">
      <c r="A13" s="12" t="s">
        <v>2</v>
      </c>
      <c r="B13" s="13">
        <f>B14-B16</f>
        <v>0</v>
      </c>
      <c r="C13" s="13">
        <f>C14-C16</f>
        <v>0</v>
      </c>
      <c r="D13" s="17" t="e">
        <f t="shared" si="0"/>
        <v>#DIV/0!</v>
      </c>
    </row>
    <row r="14" spans="1:4" ht="47.25" hidden="1" x14ac:dyDescent="0.25">
      <c r="A14" s="12" t="s">
        <v>12</v>
      </c>
      <c r="B14" s="13">
        <f>B15</f>
        <v>0</v>
      </c>
      <c r="C14" s="13">
        <f>C15</f>
        <v>0</v>
      </c>
      <c r="D14" s="17" t="e">
        <f t="shared" si="0"/>
        <v>#DIV/0!</v>
      </c>
    </row>
    <row r="15" spans="1:4" ht="47.25" hidden="1" x14ac:dyDescent="0.25">
      <c r="A15" s="12" t="s">
        <v>13</v>
      </c>
      <c r="B15" s="13"/>
      <c r="C15" s="13"/>
      <c r="D15" s="17" t="e">
        <f t="shared" si="0"/>
        <v>#DIV/0!</v>
      </c>
    </row>
    <row r="16" spans="1:4" ht="47.25" hidden="1" x14ac:dyDescent="0.25">
      <c r="A16" s="12" t="s">
        <v>14</v>
      </c>
      <c r="B16" s="13">
        <f>B17</f>
        <v>0</v>
      </c>
      <c r="C16" s="13">
        <f>C17</f>
        <v>0</v>
      </c>
      <c r="D16" s="17" t="e">
        <f t="shared" si="0"/>
        <v>#DIV/0!</v>
      </c>
    </row>
    <row r="17" spans="1:4" ht="47.25" hidden="1" x14ac:dyDescent="0.25">
      <c r="A17" s="12" t="s">
        <v>15</v>
      </c>
      <c r="B17" s="13"/>
      <c r="C17" s="13"/>
      <c r="D17" s="17" t="e">
        <f t="shared" si="0"/>
        <v>#DIV/0!</v>
      </c>
    </row>
    <row r="18" spans="1:4" ht="31.5" hidden="1" x14ac:dyDescent="0.25">
      <c r="A18" s="12" t="s">
        <v>9</v>
      </c>
      <c r="B18" s="15">
        <f>B19-B23</f>
        <v>0</v>
      </c>
      <c r="C18" s="15">
        <f>C19-C23</f>
        <v>0</v>
      </c>
      <c r="D18" s="17" t="e">
        <f t="shared" si="0"/>
        <v>#DIV/0!</v>
      </c>
    </row>
    <row r="19" spans="1:4" ht="31.5" hidden="1" x14ac:dyDescent="0.25">
      <c r="A19" s="12" t="s">
        <v>16</v>
      </c>
      <c r="B19" s="15">
        <f t="shared" ref="B19:C21" si="1">B20</f>
        <v>7000</v>
      </c>
      <c r="C19" s="15">
        <f t="shared" si="1"/>
        <v>0</v>
      </c>
      <c r="D19" s="17">
        <f t="shared" si="0"/>
        <v>0</v>
      </c>
    </row>
    <row r="20" spans="1:4" ht="47.25" hidden="1" x14ac:dyDescent="0.25">
      <c r="A20" s="12" t="s">
        <v>17</v>
      </c>
      <c r="B20" s="15">
        <f t="shared" si="1"/>
        <v>7000</v>
      </c>
      <c r="C20" s="15">
        <f t="shared" si="1"/>
        <v>0</v>
      </c>
      <c r="D20" s="17">
        <f t="shared" si="0"/>
        <v>0</v>
      </c>
    </row>
    <row r="21" spans="1:4" ht="141.75" hidden="1" x14ac:dyDescent="0.25">
      <c r="A21" s="12" t="s">
        <v>18</v>
      </c>
      <c r="B21" s="15">
        <f t="shared" si="1"/>
        <v>7000</v>
      </c>
      <c r="C21" s="15">
        <f t="shared" si="1"/>
        <v>0</v>
      </c>
      <c r="D21" s="17">
        <f t="shared" si="0"/>
        <v>0</v>
      </c>
    </row>
    <row r="22" spans="1:4" ht="126" hidden="1" x14ac:dyDescent="0.25">
      <c r="A22" s="12" t="s">
        <v>19</v>
      </c>
      <c r="B22" s="15">
        <v>7000</v>
      </c>
      <c r="C22" s="15"/>
      <c r="D22" s="17">
        <f t="shared" si="0"/>
        <v>0</v>
      </c>
    </row>
    <row r="23" spans="1:4" ht="47.25" hidden="1" x14ac:dyDescent="0.25">
      <c r="A23" s="12" t="s">
        <v>20</v>
      </c>
      <c r="B23" s="15">
        <f t="shared" ref="B23:C25" si="2">B24</f>
        <v>7000</v>
      </c>
      <c r="C23" s="15">
        <f t="shared" si="2"/>
        <v>0</v>
      </c>
      <c r="D23" s="17">
        <f t="shared" si="0"/>
        <v>0</v>
      </c>
    </row>
    <row r="24" spans="1:4" ht="47.25" hidden="1" x14ac:dyDescent="0.25">
      <c r="A24" s="12" t="s">
        <v>21</v>
      </c>
      <c r="B24" s="15">
        <f t="shared" si="2"/>
        <v>7000</v>
      </c>
      <c r="C24" s="15">
        <f t="shared" si="2"/>
        <v>0</v>
      </c>
      <c r="D24" s="17">
        <f t="shared" si="0"/>
        <v>0</v>
      </c>
    </row>
    <row r="25" spans="1:4" ht="47.25" hidden="1" x14ac:dyDescent="0.25">
      <c r="A25" s="12" t="s">
        <v>22</v>
      </c>
      <c r="B25" s="15">
        <f t="shared" si="2"/>
        <v>7000</v>
      </c>
      <c r="C25" s="15">
        <f t="shared" si="2"/>
        <v>0</v>
      </c>
      <c r="D25" s="17">
        <f t="shared" si="0"/>
        <v>0</v>
      </c>
    </row>
    <row r="26" spans="1:4" ht="63" hidden="1" x14ac:dyDescent="0.25">
      <c r="A26" s="12" t="s">
        <v>23</v>
      </c>
      <c r="B26" s="15">
        <v>7000</v>
      </c>
      <c r="C26" s="15"/>
      <c r="D26" s="17">
        <f t="shared" si="0"/>
        <v>0</v>
      </c>
    </row>
    <row r="27" spans="1:4" ht="15.75" x14ac:dyDescent="0.25">
      <c r="A27" s="10" t="s">
        <v>10</v>
      </c>
      <c r="B27" s="11">
        <f>B32-B28</f>
        <v>1591.1999999999971</v>
      </c>
      <c r="C27" s="11">
        <f>C32-C28</f>
        <v>73.700000000000728</v>
      </c>
      <c r="D27" s="16">
        <f t="shared" si="0"/>
        <v>4.6317244846657157</v>
      </c>
    </row>
    <row r="28" spans="1:4" ht="15.75" hidden="1" x14ac:dyDescent="0.25">
      <c r="A28" s="12" t="s">
        <v>24</v>
      </c>
      <c r="B28" s="15">
        <f t="shared" ref="B28:C30" si="3">B29</f>
        <v>110812.5</v>
      </c>
      <c r="C28" s="15">
        <f t="shared" si="3"/>
        <v>25894.1</v>
      </c>
      <c r="D28" s="14">
        <f t="shared" si="0"/>
        <v>23.367490129723631</v>
      </c>
    </row>
    <row r="29" spans="1:4" ht="31.5" hidden="1" x14ac:dyDescent="0.25">
      <c r="A29" s="12" t="s">
        <v>25</v>
      </c>
      <c r="B29" s="15">
        <f t="shared" si="3"/>
        <v>110812.5</v>
      </c>
      <c r="C29" s="15">
        <f t="shared" si="3"/>
        <v>25894.1</v>
      </c>
      <c r="D29" s="14">
        <f t="shared" si="0"/>
        <v>23.367490129723631</v>
      </c>
    </row>
    <row r="30" spans="1:4" ht="31.5" hidden="1" x14ac:dyDescent="0.25">
      <c r="A30" s="12" t="s">
        <v>26</v>
      </c>
      <c r="B30" s="15">
        <f t="shared" si="3"/>
        <v>110812.5</v>
      </c>
      <c r="C30" s="15">
        <f t="shared" si="3"/>
        <v>25894.1</v>
      </c>
      <c r="D30" s="14">
        <f t="shared" si="0"/>
        <v>23.367490129723631</v>
      </c>
    </row>
    <row r="31" spans="1:4" ht="31.5" hidden="1" x14ac:dyDescent="0.25">
      <c r="A31" s="12" t="s">
        <v>27</v>
      </c>
      <c r="B31" s="15">
        <f>102585.5+1227+B23</f>
        <v>110812.5</v>
      </c>
      <c r="C31" s="15">
        <v>25894.1</v>
      </c>
      <c r="D31" s="14">
        <f t="shared" si="0"/>
        <v>23.367490129723631</v>
      </c>
    </row>
    <row r="32" spans="1:4" ht="15.75" hidden="1" x14ac:dyDescent="0.25">
      <c r="A32" s="12" t="s">
        <v>28</v>
      </c>
      <c r="B32" s="15">
        <f t="shared" ref="B32:C34" si="4">B33</f>
        <v>112403.7</v>
      </c>
      <c r="C32" s="15">
        <f t="shared" si="4"/>
        <v>25967.8</v>
      </c>
      <c r="D32" s="14">
        <f t="shared" si="0"/>
        <v>23.102264427238605</v>
      </c>
    </row>
    <row r="33" spans="1:4" ht="31.5" hidden="1" x14ac:dyDescent="0.25">
      <c r="A33" s="12" t="s">
        <v>29</v>
      </c>
      <c r="B33" s="15">
        <f t="shared" si="4"/>
        <v>112403.7</v>
      </c>
      <c r="C33" s="15">
        <f t="shared" si="4"/>
        <v>25967.8</v>
      </c>
      <c r="D33" s="14">
        <f t="shared" si="0"/>
        <v>23.102264427238605</v>
      </c>
    </row>
    <row r="34" spans="1:4" ht="31.5" hidden="1" x14ac:dyDescent="0.25">
      <c r="A34" s="12" t="s">
        <v>30</v>
      </c>
      <c r="B34" s="15">
        <f t="shared" si="4"/>
        <v>112403.7</v>
      </c>
      <c r="C34" s="15">
        <f t="shared" si="4"/>
        <v>25967.8</v>
      </c>
      <c r="D34" s="14">
        <f t="shared" si="0"/>
        <v>23.102264427238605</v>
      </c>
    </row>
    <row r="35" spans="1:4" ht="31.5" hidden="1" x14ac:dyDescent="0.25">
      <c r="A35" s="12" t="s">
        <v>31</v>
      </c>
      <c r="B35" s="15">
        <f>105403.7+B19</f>
        <v>112403.7</v>
      </c>
      <c r="C35" s="15">
        <v>25967.8</v>
      </c>
      <c r="D35" s="14">
        <f t="shared" si="0"/>
        <v>23.102264427238605</v>
      </c>
    </row>
    <row r="36" spans="1:4" ht="31.5" x14ac:dyDescent="0.25">
      <c r="A36" s="12" t="s">
        <v>11</v>
      </c>
      <c r="B36" s="13">
        <v>0</v>
      </c>
      <c r="C36" s="13">
        <v>0</v>
      </c>
      <c r="D36" s="14">
        <v>0</v>
      </c>
    </row>
  </sheetData>
  <mergeCells count="4">
    <mergeCell ref="B1:D1"/>
    <mergeCell ref="B2:D2"/>
    <mergeCell ref="A7:D7"/>
    <mergeCell ref="A8:D8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177A5CD-354D-4147-97C0-A07A8B70D1F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USER004\Главбух</dc:creator>
  <cp:lastModifiedBy>Пользователь Windows</cp:lastModifiedBy>
  <cp:lastPrinted>2023-07-11T13:01:16Z</cp:lastPrinted>
  <dcterms:created xsi:type="dcterms:W3CDTF">2019-04-02T13:50:22Z</dcterms:created>
  <dcterms:modified xsi:type="dcterms:W3CDTF">2023-07-11T13:01:17Z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SV_0503117M_20160101_6.xlsx</vt:lpwstr>
  </property>
  <property fmtid="{D5CDD505-2E9C-101B-9397-08002B2CF9AE}" pid="3" name="Название отчета">
    <vt:lpwstr>SV_0503117M_20160101_6.xlsx</vt:lpwstr>
  </property>
  <property fmtid="{D5CDD505-2E9C-101B-9397-08002B2CF9AE}" pid="4" name="Версия клиента">
    <vt:lpwstr>18.2.7.29019</vt:lpwstr>
  </property>
  <property fmtid="{D5CDD505-2E9C-101B-9397-08002B2CF9AE}" pid="5" name="Версия базы">
    <vt:lpwstr>18.2.0.18773337</vt:lpwstr>
  </property>
  <property fmtid="{D5CDD505-2E9C-101B-9397-08002B2CF9AE}" pid="6" name="Тип сервера">
    <vt:lpwstr>MSSQL</vt:lpwstr>
  </property>
  <property fmtid="{D5CDD505-2E9C-101B-9397-08002B2CF9AE}" pid="7" name="Сервер">
    <vt:lpwstr>user004\sqlexpress</vt:lpwstr>
  </property>
  <property fmtid="{D5CDD505-2E9C-101B-9397-08002B2CF9AE}" pid="8" name="База">
    <vt:lpwstr>svod_smart</vt:lpwstr>
  </property>
  <property fmtid="{D5CDD505-2E9C-101B-9397-08002B2CF9AE}" pid="9" name="Пользователь">
    <vt:lpwstr>buh1</vt:lpwstr>
  </property>
  <property fmtid="{D5CDD505-2E9C-101B-9397-08002B2CF9AE}" pid="10" name="Шаблон">
    <vt:lpwstr>SV_0503117M_20160101</vt:lpwstr>
  </property>
  <property fmtid="{D5CDD505-2E9C-101B-9397-08002B2CF9AE}" pid="11" name="Локальная база">
    <vt:lpwstr>не используется</vt:lpwstr>
  </property>
</Properties>
</file>