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бочий стол\2023 год\Бюджет 2023-2025 Решение Думы от 16.12.2022 № 24\Внесение изменений в решение Думы от 27.10. 2023 № 87\Дополнительные приложения\"/>
    </mc:Choice>
  </mc:AlternateContent>
  <bookViews>
    <workbookView xWindow="0" yWindow="0" windowWidth="21570" windowHeight="7455"/>
  </bookViews>
  <sheets>
    <sheet name="2022" sheetId="8" r:id="rId1"/>
  </sheets>
  <calcPr calcId="162913"/>
</workbook>
</file>

<file path=xl/calcChain.xml><?xml version="1.0" encoding="utf-8"?>
<calcChain xmlns="http://schemas.openxmlformats.org/spreadsheetml/2006/main">
  <c r="C38" i="8" l="1"/>
  <c r="C34" i="8"/>
  <c r="C39" i="8" l="1"/>
  <c r="C28" i="8" l="1"/>
  <c r="C27" i="8" s="1"/>
  <c r="C26" i="8" s="1"/>
  <c r="C24" i="8"/>
  <c r="C23" i="8" s="1"/>
  <c r="C22" i="8" s="1"/>
  <c r="C19" i="8"/>
  <c r="C17" i="8"/>
  <c r="C16" i="8" l="1"/>
  <c r="C37" i="8"/>
  <c r="C36" i="8" s="1"/>
  <c r="C35" i="8" s="1"/>
  <c r="C33" i="8"/>
  <c r="C32" i="8" s="1"/>
  <c r="C31" i="8" s="1"/>
  <c r="C21" i="8"/>
  <c r="C30" i="8" l="1"/>
  <c r="C14" i="8" s="1"/>
  <c r="C15" i="8" s="1"/>
</calcChain>
</file>

<file path=xl/sharedStrings.xml><?xml version="1.0" encoding="utf-8"?>
<sst xmlns="http://schemas.openxmlformats.org/spreadsheetml/2006/main" count="58" uniqueCount="57">
  <si>
    <t>ИСТОЧНИКИ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</si>
  <si>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</si>
  <si>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Источники внешнего финансирования дефицита бюджета городского поселения</t>
  </si>
  <si>
    <t xml:space="preserve"> Наименование показателя</t>
  </si>
  <si>
    <t>Код источника финансирования дефицита бюджета по бюджетной классификации</t>
  </si>
  <si>
    <t>4</t>
  </si>
  <si>
    <t>Источники внутреннего финансирования бюджета</t>
  </si>
  <si>
    <t>000 01 00 00 00 00 0000 000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</si>
  <si>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</si>
  <si>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</si>
  <si>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</si>
  <si>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Получение кредитов от кредитных организаций бюджетами городских   поселениий  в валюте Российской Федерации </t>
  </si>
  <si>
    <t>980 01 02 00 00 13 0000 710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</si>
  <si>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</si>
  <si>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</si>
  <si>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городских поселений  кредитов от кредитных организаций в валюте Российской Федерации</t>
  </si>
  <si>
    <t>000 01 02 00 00 13 0000 810</t>
  </si>
  <si>
    <t xml:space="preserve">  Иные источники внутреннего финансирования дефицитов бюджетов</t>
  </si>
  <si>
    <t>980 01 06 00 00 00 0000 000</t>
  </si>
  <si>
    <t xml:space="preserve">  Исполнение государственных и муниципальных гарантий</t>
  </si>
  <si>
    <t>980 01 06 04 00 00 0000 000</t>
  </si>
  <si>
    <t xml:space="preserve">  Исполнение государственных и муниципальных гарантий в валюте Российской Федерации</t>
  </si>
  <si>
    <t>980 01 06 04 01 00 0000 000</t>
  </si>
  <si>
    <t xml:space="preserve">  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</si>
  <si>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980 01 06 04 01 00 0000 800</t>
  </si>
  <si>
    <t xml:space="preserve">  Исполнение муниципальных гарантий городских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</si>
  <si>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980 01 06 04 01 13 0000 810</t>
  </si>
  <si>
    <t xml:space="preserve">  Бюджетные кредиты, предоставленные внутри страны в валюте Российской Федерации</t>
  </si>
  <si>
    <t>980 01 06 05 00 00 0000 000</t>
  </si>
  <si>
    <t xml:space="preserve">  Возврат бюджетных кредитов, предоставленных внутри страны в валюте Российской Федерации</t>
  </si>
  <si>
    <t>980 01 06 05 00 00 0000 600</t>
  </si>
  <si>
    <t xml:space="preserve">  Возврат бюджетных кредитов, предоставленных юридическим лицам в валюте Российской Федерации</t>
  </si>
  <si>
    <t>980 01 06 05 01 00 0000 600</t>
  </si>
  <si>
    <t xml:space="preserve">  Возврат бюджетных кредитов, предоставленных юридическим лицам из бюджетов городских поселений в валюте Российской Федерации</t>
  </si>
  <si>
    <t>980 01 06 05 01 13 0000 640</t>
  </si>
  <si>
    <t>Изменение остатков средств</t>
  </si>
  <si>
    <t>увеличение остатков средств, всего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</si>
  <si>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</si>
  <si>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</si>
  <si>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</si>
  <si>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</si>
  <si>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</si>
  <si>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</si>
  <si>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</si>
  <si>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</si>
  <si>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</si>
  <si>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</si>
  <si>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</si>
  <si>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</si>
  <si>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</si>
  <si>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поселений</t>
  </si>
  <si>
    <t>000 01 05 02 01 13 0000 610</t>
  </si>
  <si>
    <t>Источники внутреннего финансирования дефицита  бюджета городского поселения</t>
  </si>
  <si>
    <t>Утвержденные бюджетные назначения (тыс.рублей)</t>
  </si>
  <si>
    <t xml:space="preserve">финансирования дефицита бюджета городского поселения на 2023 год
</t>
  </si>
  <si>
    <t>Приложение 14</t>
  </si>
  <si>
    <t>к решению Яранской городской Думы "О бюджете муниципального образования Яранское городское поселение на 2023 год и на плановый период 2024 и 2025 годов" от 16.12.2022 №24, от 17.02.2023 № 34, от 17.03.2023 № 41, от 30.06.2023 № 70, от 27.09.2023 № 79, от 27.10.2023 №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</si>
</sst>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.00_ ;\-#,##0.00"/>
    <numFmt numFmtId="166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2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</cellStyleXfs>
  <cellXfs count="48">
    <xf numFmtId="0" fontId="0" fillId="0" borderId="0" xfId="0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0" xfId="0" applyFont="1"/>
    <xf numFmtId="0" fontId="13" fillId="0" borderId="1" xfId="0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/>
    </xf>
    <xf numFmtId="166" fontId="13" fillId="0" borderId="34" xfId="0" applyNumberFormat="1" applyFont="1" applyFill="1" applyBorder="1" applyAlignment="1">
      <alignment vertical="top" wrapText="1"/>
    </xf>
    <xf numFmtId="0" fontId="13" fillId="0" borderId="34" xfId="0" applyFont="1" applyBorder="1"/>
    <xf numFmtId="0" fontId="4" fillId="0" borderId="1" xfId="73" applyNumberFormat="1" applyFont="1" applyAlignment="1" applyProtection="1">
      <alignment horizontal="center" wrapText="1"/>
    </xf>
    <xf numFmtId="49" fontId="4" fillId="0" borderId="1" xfId="17" applyFont="1" applyProtection="1"/>
    <xf numFmtId="0" fontId="15" fillId="0" borderId="34" xfId="0" applyFont="1" applyFill="1" applyBorder="1" applyAlignment="1">
      <alignment vertical="top" wrapText="1"/>
    </xf>
    <xf numFmtId="0" fontId="13" fillId="0" borderId="34" xfId="0" applyFont="1" applyFill="1" applyBorder="1" applyAlignment="1">
      <alignment vertical="top" wrapText="1"/>
    </xf>
    <xf numFmtId="0" fontId="4" fillId="0" borderId="34" xfId="33" applyNumberFormat="1" applyFont="1" applyBorder="1" applyProtection="1">
      <alignment horizontal="center" vertical="center"/>
    </xf>
    <xf numFmtId="0" fontId="4" fillId="0" borderId="36" xfId="50" applyNumberFormat="1" applyFont="1" applyBorder="1" applyProtection="1">
      <alignment horizontal="center" vertical="center" shrinkToFit="1"/>
    </xf>
    <xf numFmtId="49" fontId="4" fillId="0" borderId="4" xfId="51" applyFont="1" applyProtection="1">
      <alignment horizontal="center" vertical="center" shrinkToFit="1"/>
    </xf>
    <xf numFmtId="0" fontId="16" fillId="0" borderId="34" xfId="90" applyNumberFormat="1" applyFont="1" applyBorder="1" applyAlignment="1" applyProtection="1">
      <alignment horizontal="left" vertical="top" wrapText="1"/>
    </xf>
    <xf numFmtId="49" fontId="16" fillId="0" borderId="37" xfId="84" applyFont="1" applyBorder="1" applyAlignment="1" applyProtection="1">
      <alignment horizontal="center" vertical="top"/>
    </xf>
    <xf numFmtId="49" fontId="16" fillId="0" borderId="35" xfId="87" applyFont="1" applyBorder="1" applyAlignment="1" applyProtection="1">
      <alignment horizontal="center" vertical="top"/>
    </xf>
    <xf numFmtId="0" fontId="17" fillId="0" borderId="34" xfId="0" applyFont="1" applyBorder="1" applyAlignment="1">
      <alignment horizontal="justify"/>
    </xf>
    <xf numFmtId="49" fontId="4" fillId="0" borderId="35" xfId="87" applyFont="1" applyBorder="1" applyAlignment="1" applyProtection="1">
      <alignment horizontal="center" vertical="top"/>
    </xf>
    <xf numFmtId="0" fontId="13" fillId="0" borderId="34" xfId="0" applyFont="1" applyBorder="1" applyAlignment="1">
      <alignment horizontal="justify"/>
    </xf>
    <xf numFmtId="0" fontId="15" fillId="0" borderId="34" xfId="0" applyFont="1" applyBorder="1" applyAlignment="1">
      <alignment horizontal="justify" vertical="center" wrapText="1"/>
    </xf>
    <xf numFmtId="0" fontId="13" fillId="0" borderId="34" xfId="0" applyFont="1" applyBorder="1" applyAlignment="1">
      <alignment horizontal="justify" vertical="center" wrapText="1"/>
    </xf>
    <xf numFmtId="0" fontId="16" fillId="0" borderId="34" xfId="59" applyNumberFormat="1" applyFont="1" applyBorder="1" applyAlignment="1" applyProtection="1">
      <alignment horizontal="left" vertical="top" wrapText="1"/>
    </xf>
    <xf numFmtId="0" fontId="4" fillId="0" borderId="34" xfId="59" applyNumberFormat="1" applyFont="1" applyBorder="1" applyAlignment="1" applyProtection="1">
      <alignment horizontal="left" vertical="top" wrapText="1"/>
    </xf>
    <xf numFmtId="0" fontId="4" fillId="0" borderId="26" xfId="59" applyNumberFormat="1" applyFont="1" applyAlignment="1" applyProtection="1">
      <alignment horizontal="left" vertical="top" wrapText="1"/>
    </xf>
    <xf numFmtId="49" fontId="4" fillId="0" borderId="13" xfId="87" applyFont="1" applyAlignment="1" applyProtection="1">
      <alignment horizontal="center" vertical="top"/>
    </xf>
    <xf numFmtId="0" fontId="16" fillId="0" borderId="27" xfId="94" applyNumberFormat="1" applyFont="1" applyAlignment="1" applyProtection="1">
      <alignment vertical="top" wrapText="1"/>
    </xf>
    <xf numFmtId="49" fontId="16" fillId="0" borderId="13" xfId="87" applyFont="1" applyAlignment="1" applyProtection="1">
      <alignment horizontal="center" vertical="top"/>
    </xf>
    <xf numFmtId="0" fontId="4" fillId="0" borderId="27" xfId="94" applyNumberFormat="1" applyFont="1" applyAlignment="1" applyProtection="1">
      <alignment vertical="top" wrapText="1"/>
    </xf>
    <xf numFmtId="49" fontId="4" fillId="0" borderId="13" xfId="97" applyFont="1" applyAlignment="1" applyProtection="1">
      <alignment horizontal="center" vertical="top" shrinkToFit="1"/>
    </xf>
    <xf numFmtId="49" fontId="16" fillId="0" borderId="38" xfId="84" applyFont="1" applyBorder="1" applyAlignment="1" applyProtection="1">
      <alignment horizontal="center" vertical="top"/>
    </xf>
    <xf numFmtId="0" fontId="15" fillId="0" borderId="34" xfId="0" applyNumberFormat="1" applyFont="1" applyBorder="1" applyAlignment="1">
      <alignment horizontal="left" vertical="center" wrapText="1"/>
    </xf>
    <xf numFmtId="166" fontId="16" fillId="0" borderId="17" xfId="39" applyNumberFormat="1" applyFont="1" applyAlignment="1" applyProtection="1">
      <alignment horizontal="right" vertical="top" shrinkToFit="1"/>
    </xf>
    <xf numFmtId="166" fontId="16" fillId="0" borderId="13" xfId="88" applyNumberFormat="1" applyFont="1" applyAlignment="1" applyProtection="1">
      <alignment horizontal="right" vertical="top" shrinkToFit="1"/>
    </xf>
    <xf numFmtId="166" fontId="4" fillId="0" borderId="13" xfId="91" applyNumberFormat="1" applyFont="1" applyAlignment="1" applyProtection="1">
      <alignment horizontal="right" vertical="top" shrinkToFit="1"/>
    </xf>
    <xf numFmtId="166" fontId="4" fillId="0" borderId="13" xfId="88" applyNumberFormat="1" applyFont="1" applyAlignment="1" applyProtection="1">
      <alignment horizontal="right" vertical="top" shrinkToFit="1"/>
    </xf>
    <xf numFmtId="166" fontId="16" fillId="0" borderId="13" xfId="91" applyNumberFormat="1" applyFont="1" applyAlignment="1" applyProtection="1">
      <alignment horizontal="right" vertical="top" shrinkToFit="1"/>
    </xf>
    <xf numFmtId="0" fontId="4" fillId="0" borderId="34" xfId="29" applyNumberFormat="1" applyFont="1" applyBorder="1" applyAlignment="1" applyProtection="1">
      <alignment horizontal="center" vertical="center" wrapText="1"/>
    </xf>
    <xf numFmtId="0" fontId="4" fillId="0" borderId="34" xfId="29" applyFont="1" applyBorder="1" applyAlignment="1" applyProtection="1">
      <alignment horizontal="center" vertical="center" wrapText="1"/>
      <protection locked="0"/>
    </xf>
    <xf numFmtId="0" fontId="4" fillId="0" borderId="35" xfId="29" applyNumberFormat="1" applyFont="1" applyBorder="1" applyAlignment="1" applyProtection="1">
      <alignment horizontal="center" vertical="center" wrapText="1"/>
    </xf>
    <xf numFmtId="0" fontId="4" fillId="0" borderId="35" xfId="29" applyFont="1" applyBorder="1" applyAlignment="1" applyProtection="1">
      <alignment horizontal="center" vertical="center" wrapText="1"/>
      <protection locked="0"/>
    </xf>
    <xf numFmtId="0" fontId="4" fillId="0" borderId="13" xfId="29" applyNumberFormat="1" applyFont="1" applyAlignment="1" applyProtection="1">
      <alignment horizontal="center" vertical="center" wrapText="1"/>
    </xf>
    <xf numFmtId="0" fontId="4" fillId="0" borderId="13" xfId="29" applyFont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justify" vertical="top"/>
    </xf>
    <xf numFmtId="0" fontId="15" fillId="0" borderId="1" xfId="0" applyFont="1" applyFill="1" applyBorder="1" applyAlignment="1">
      <alignment horizontal="center"/>
    </xf>
    <xf numFmtId="0" fontId="16" fillId="0" borderId="1" xfId="2" applyNumberFormat="1" applyFont="1" applyAlignment="1" applyProtection="1">
      <alignment horizontal="center" wrapText="1"/>
    </xf>
    <xf numFmtId="0" fontId="16" fillId="0" borderId="1" xfId="2" applyNumberFormat="1" applyFont="1" applyAlignment="1" applyProtection="1">
      <alignment horizontal="center"/>
    </xf>
  </cellXfs>
  <cellStyles count="125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9"/>
  <sheetViews>
    <sheetView tabSelected="1" workbookViewId="0">
      <selection activeCell="A31" sqref="A31:XFD38"/>
    </sheetView>
  </sheetViews>
  <sheetFormatPr defaultRowHeight="15" x14ac:dyDescent="0.25"/>
  <cols>
    <col min="1" max="1" width="54.7109375" customWidth="1"/>
    <col min="2" max="2" width="36.140625" hidden="1" customWidth="1"/>
    <col min="3" max="3" width="36.28515625" customWidth="1"/>
  </cols>
  <sheetData>
    <row r="1" spans="1:3" x14ac:dyDescent="0.25">
      <c r="B1" s="3"/>
      <c r="C1" s="3" t="s">
        <v>55</v>
      </c>
    </row>
    <row r="2" spans="1:3" ht="127.5" customHeight="1" x14ac:dyDescent="0.25">
      <c r="A2" s="2"/>
      <c r="B2" s="44" t="s">
        <v>56</v>
      </c>
      <c r="C2" s="44"/>
    </row>
    <row r="3" spans="1:3" ht="15.75" customHeight="1" x14ac:dyDescent="0.25">
      <c r="A3" s="8"/>
      <c r="B3" s="1"/>
      <c r="C3" s="9"/>
    </row>
    <row r="4" spans="1:3" ht="15.75" customHeight="1" x14ac:dyDescent="0.25">
      <c r="A4" s="8"/>
      <c r="B4" s="1"/>
      <c r="C4" s="9"/>
    </row>
    <row r="5" spans="1:3" ht="15.75" x14ac:dyDescent="0.25">
      <c r="A5" s="45" t="s">
        <v>0</v>
      </c>
      <c r="B5" s="45"/>
      <c r="C5" s="45"/>
    </row>
    <row r="6" spans="1:3" ht="15.75" customHeight="1" x14ac:dyDescent="0.25">
      <c r="A6" s="46" t="s">
        <v>54</v>
      </c>
      <c r="B6" s="47"/>
      <c r="C6" s="47"/>
    </row>
    <row r="7" spans="1:3" ht="15.75" x14ac:dyDescent="0.25">
      <c r="A7" s="4"/>
      <c r="B7" s="4"/>
      <c r="C7" s="5"/>
    </row>
    <row r="8" spans="1:3" x14ac:dyDescent="0.25">
      <c r="A8" s="38" t="s">
        <v>3</v>
      </c>
      <c r="B8" s="40" t="s">
        <v>4</v>
      </c>
      <c r="C8" s="42" t="s">
        <v>53</v>
      </c>
    </row>
    <row r="9" spans="1:3" x14ac:dyDescent="0.25">
      <c r="A9" s="39"/>
      <c r="B9" s="41"/>
      <c r="C9" s="43"/>
    </row>
    <row r="10" spans="1:3" x14ac:dyDescent="0.25">
      <c r="A10" s="39"/>
      <c r="B10" s="41"/>
      <c r="C10" s="43"/>
    </row>
    <row r="11" spans="1:3" x14ac:dyDescent="0.25">
      <c r="A11" s="39"/>
      <c r="B11" s="41"/>
      <c r="C11" s="43"/>
    </row>
    <row r="12" spans="1:3" x14ac:dyDescent="0.25">
      <c r="A12" s="39"/>
      <c r="B12" s="41"/>
      <c r="C12" s="43"/>
    </row>
    <row r="13" spans="1:3" ht="16.5" thickBot="1" x14ac:dyDescent="0.3">
      <c r="A13" s="12">
        <v>1</v>
      </c>
      <c r="B13" s="13">
        <v>3</v>
      </c>
      <c r="C13" s="14" t="s">
        <v>5</v>
      </c>
    </row>
    <row r="14" spans="1:3" ht="32.25" thickBot="1" x14ac:dyDescent="0.3">
      <c r="A14" s="15" t="s">
        <v>6</v>
      </c>
      <c r="B14" s="16" t="s">
        <v>7</v>
      </c>
      <c r="C14" s="33">
        <f>C30+C16</f>
        <v>1591.2000000000116</v>
      </c>
    </row>
    <row r="15" spans="1:3" ht="31.5" x14ac:dyDescent="0.25">
      <c r="A15" s="11" t="s">
        <v>52</v>
      </c>
      <c r="B15" s="31"/>
      <c r="C15" s="33">
        <f>C14</f>
        <v>1591.2000000000116</v>
      </c>
    </row>
    <row r="16" spans="1:3" ht="63" x14ac:dyDescent="0.25">
      <c r="A16" s="32" t="s">
        <v>1</v>
      </c>
      <c r="B16" s="17" t="s">
        <v>8</v>
      </c>
      <c r="C16" s="34">
        <f>C17-C19</f>
        <v>0</v>
      </c>
    </row>
    <row r="17" spans="1:3" ht="29.25" hidden="1" x14ac:dyDescent="0.25">
      <c r="A17" s="18" t="s">
        <v>9</v>
      </c>
      <c r="B17" s="19" t="s">
        <v>10</v>
      </c>
      <c r="C17" s="35">
        <f>C18</f>
        <v>0</v>
      </c>
    </row>
    <row r="18" spans="1:3" ht="47.25" hidden="1" x14ac:dyDescent="0.25">
      <c r="A18" s="20" t="s">
        <v>11</v>
      </c>
      <c r="B18" s="19" t="s">
        <v>12</v>
      </c>
      <c r="C18" s="36"/>
    </row>
    <row r="19" spans="1:3" ht="47.25" hidden="1" x14ac:dyDescent="0.25">
      <c r="A19" s="21" t="s">
        <v>13</v>
      </c>
      <c r="B19" s="17" t="s">
        <v>14</v>
      </c>
      <c r="C19" s="36">
        <f>C20</f>
        <v>0</v>
      </c>
    </row>
    <row r="20" spans="1:3" ht="47.25" hidden="1" x14ac:dyDescent="0.25">
      <c r="A20" s="22" t="s">
        <v>15</v>
      </c>
      <c r="B20" s="19" t="s">
        <v>16</v>
      </c>
      <c r="C20" s="36"/>
    </row>
    <row r="21" spans="1:3" ht="31.5" x14ac:dyDescent="0.25">
      <c r="A21" s="23" t="s">
        <v>17</v>
      </c>
      <c r="B21" s="17" t="s">
        <v>18</v>
      </c>
      <c r="C21" s="37">
        <f>C22-C26</f>
        <v>0</v>
      </c>
    </row>
    <row r="22" spans="1:3" ht="31.5" hidden="1" x14ac:dyDescent="0.25">
      <c r="A22" s="24" t="s">
        <v>19</v>
      </c>
      <c r="B22" s="19" t="s">
        <v>20</v>
      </c>
      <c r="C22" s="35">
        <f>C23</f>
        <v>7000</v>
      </c>
    </row>
    <row r="23" spans="1:3" ht="31.5" hidden="1" x14ac:dyDescent="0.25">
      <c r="A23" s="24" t="s">
        <v>21</v>
      </c>
      <c r="B23" s="19" t="s">
        <v>22</v>
      </c>
      <c r="C23" s="35">
        <f>C24</f>
        <v>7000</v>
      </c>
    </row>
    <row r="24" spans="1:3" ht="110.25" hidden="1" x14ac:dyDescent="0.25">
      <c r="A24" s="24" t="s">
        <v>23</v>
      </c>
      <c r="B24" s="19" t="s">
        <v>24</v>
      </c>
      <c r="C24" s="35">
        <f>C25</f>
        <v>7000</v>
      </c>
    </row>
    <row r="25" spans="1:3" ht="110.25" hidden="1" x14ac:dyDescent="0.25">
      <c r="A25" s="25" t="s">
        <v>25</v>
      </c>
      <c r="B25" s="26" t="s">
        <v>26</v>
      </c>
      <c r="C25" s="35">
        <v>7000</v>
      </c>
    </row>
    <row r="26" spans="1:3" ht="31.5" hidden="1" x14ac:dyDescent="0.25">
      <c r="A26" s="25" t="s">
        <v>27</v>
      </c>
      <c r="B26" s="26" t="s">
        <v>28</v>
      </c>
      <c r="C26" s="35">
        <f>C27</f>
        <v>7000</v>
      </c>
    </row>
    <row r="27" spans="1:3" ht="31.5" hidden="1" x14ac:dyDescent="0.25">
      <c r="A27" s="25" t="s">
        <v>29</v>
      </c>
      <c r="B27" s="26" t="s">
        <v>30</v>
      </c>
      <c r="C27" s="35">
        <f>C28</f>
        <v>7000</v>
      </c>
    </row>
    <row r="28" spans="1:3" ht="47.25" hidden="1" x14ac:dyDescent="0.25">
      <c r="A28" s="25" t="s">
        <v>31</v>
      </c>
      <c r="B28" s="26" t="s">
        <v>32</v>
      </c>
      <c r="C28" s="35">
        <f>C29</f>
        <v>7000</v>
      </c>
    </row>
    <row r="29" spans="1:3" ht="47.25" hidden="1" x14ac:dyDescent="0.25">
      <c r="A29" s="25" t="s">
        <v>33</v>
      </c>
      <c r="B29" s="26" t="s">
        <v>34</v>
      </c>
      <c r="C29" s="35">
        <v>7000</v>
      </c>
    </row>
    <row r="30" spans="1:3" ht="15.75" x14ac:dyDescent="0.25">
      <c r="A30" s="27" t="s">
        <v>35</v>
      </c>
      <c r="B30" s="28" t="s">
        <v>7</v>
      </c>
      <c r="C30" s="37">
        <f>C35-C34</f>
        <v>1591.2000000000116</v>
      </c>
    </row>
    <row r="31" spans="1:3" ht="15.75" hidden="1" x14ac:dyDescent="0.25">
      <c r="A31" s="29" t="s">
        <v>36</v>
      </c>
      <c r="B31" s="26" t="s">
        <v>37</v>
      </c>
      <c r="C31" s="35">
        <f>C32</f>
        <v>127170.4</v>
      </c>
    </row>
    <row r="32" spans="1:3" ht="15.75" hidden="1" x14ac:dyDescent="0.25">
      <c r="A32" s="25" t="s">
        <v>38</v>
      </c>
      <c r="B32" s="26" t="s">
        <v>39</v>
      </c>
      <c r="C32" s="35">
        <f>C33</f>
        <v>127170.4</v>
      </c>
    </row>
    <row r="33" spans="1:3" ht="31.5" hidden="1" x14ac:dyDescent="0.25">
      <c r="A33" s="25" t="s">
        <v>40</v>
      </c>
      <c r="B33" s="26" t="s">
        <v>41</v>
      </c>
      <c r="C33" s="35">
        <f>C34</f>
        <v>127170.4</v>
      </c>
    </row>
    <row r="34" spans="1:3" ht="31.5" hidden="1" x14ac:dyDescent="0.25">
      <c r="A34" s="25" t="s">
        <v>42</v>
      </c>
      <c r="B34" s="26" t="s">
        <v>43</v>
      </c>
      <c r="C34" s="35">
        <f>102524.4+7000+238.4+971+8776.8+159.8+7500</f>
        <v>127170.4</v>
      </c>
    </row>
    <row r="35" spans="1:3" ht="15.75" hidden="1" x14ac:dyDescent="0.25">
      <c r="A35" s="29" t="s">
        <v>44</v>
      </c>
      <c r="B35" s="26" t="s">
        <v>45</v>
      </c>
      <c r="C35" s="35">
        <f>C36</f>
        <v>128761.60000000001</v>
      </c>
    </row>
    <row r="36" spans="1:3" ht="15.75" hidden="1" x14ac:dyDescent="0.25">
      <c r="A36" s="25" t="s">
        <v>46</v>
      </c>
      <c r="B36" s="30" t="s">
        <v>47</v>
      </c>
      <c r="C36" s="35">
        <f>C37</f>
        <v>128761.60000000001</v>
      </c>
    </row>
    <row r="37" spans="1:3" ht="31.5" hidden="1" x14ac:dyDescent="0.25">
      <c r="A37" s="25" t="s">
        <v>48</v>
      </c>
      <c r="B37" s="30" t="s">
        <v>49</v>
      </c>
      <c r="C37" s="35">
        <f>C38</f>
        <v>128761.60000000001</v>
      </c>
    </row>
    <row r="38" spans="1:3" ht="31.5" hidden="1" x14ac:dyDescent="0.25">
      <c r="A38" s="25" t="s">
        <v>50</v>
      </c>
      <c r="B38" s="30" t="s">
        <v>51</v>
      </c>
      <c r="C38" s="35">
        <f>104115.6+7000+238.4+971+8776.8+159.8+7500</f>
        <v>128761.60000000001</v>
      </c>
    </row>
    <row r="39" spans="1:3" ht="31.5" x14ac:dyDescent="0.25">
      <c r="A39" s="10" t="s">
        <v>2</v>
      </c>
      <c r="B39" s="7"/>
      <c r="C39" s="6">
        <f t="shared" ref="C39" si="0">C45-C41</f>
        <v>0</v>
      </c>
    </row>
  </sheetData>
  <mergeCells count="6">
    <mergeCell ref="A8:A12"/>
    <mergeCell ref="B8:B12"/>
    <mergeCell ref="C8:C12"/>
    <mergeCell ref="B2:C2"/>
    <mergeCell ref="A5:C5"/>
    <mergeCell ref="A6:C6"/>
  </mergeCells>
  <pageMargins left="1.3779527559055118" right="0.59055118110236227" top="0.78740157480314965" bottom="0.78740157480314965" header="0" footer="0"/>
  <pageSetup paperSize="9"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177A5CD-354D-4147-97C0-A07A8B70D1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USER004\Главбух</dc:creator>
  <cp:lastModifiedBy>Пользователь Windows</cp:lastModifiedBy>
  <cp:lastPrinted>2023-10-23T05:52:16Z</cp:lastPrinted>
  <dcterms:created xsi:type="dcterms:W3CDTF">2019-04-02T13:50:22Z</dcterms:created>
  <dcterms:modified xsi:type="dcterms:W3CDTF">2023-10-23T05:52:22Z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SV_0503117M_20160101_6.xlsx</vt:lpwstr>
  </property>
  <property fmtid="{D5CDD505-2E9C-101B-9397-08002B2CF9AE}" pid="3" name="Название отчета">
    <vt:lpwstr>SV_0503117M_20160101_6.xlsx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18.2.0.18773337</vt:lpwstr>
  </property>
  <property fmtid="{D5CDD505-2E9C-101B-9397-08002B2CF9AE}" pid="6" name="Тип сервера">
    <vt:lpwstr>MSSQL</vt:lpwstr>
  </property>
  <property fmtid="{D5CDD505-2E9C-101B-9397-08002B2CF9AE}" pid="7" name="Сервер">
    <vt:lpwstr>user004\sqlexpress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buh1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