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3 год\Бюджет 2023-2025 Решение Думы от 16.12.2022 № 24\Внесение изменений в решение Думы от 17.02.2023 №\"/>
    </mc:Choice>
  </mc:AlternateContent>
  <bookViews>
    <workbookView xWindow="0" yWindow="0" windowWidth="28800" windowHeight="12000"/>
  </bookViews>
  <sheets>
    <sheet name="2023 " sheetId="17" r:id="rId1"/>
  </sheets>
  <definedNames>
    <definedName name="_xlnm.Print_Area" localSheetId="0">'2023 '!$A$1:$C$6</definedName>
  </definedNames>
  <calcPr calcId="162913"/>
</workbook>
</file>

<file path=xl/calcChain.xml><?xml version="1.0" encoding="utf-8"?>
<calcChain xmlns="http://schemas.openxmlformats.org/spreadsheetml/2006/main">
  <c r="C41" i="17" l="1"/>
  <c r="C25" i="17"/>
  <c r="C49" i="17" l="1"/>
  <c r="C40" i="17" l="1"/>
  <c r="C47" i="17" l="1"/>
  <c r="C20" i="17" l="1"/>
  <c r="C23" i="17" l="1"/>
  <c r="C39" i="17" l="1"/>
  <c r="C34" i="17"/>
  <c r="C48" i="17"/>
  <c r="C44" i="17"/>
  <c r="C42" i="17"/>
  <c r="C30" i="17"/>
  <c r="C18" i="17"/>
  <c r="C13" i="17"/>
  <c r="C11" i="17"/>
  <c r="C9" i="17"/>
  <c r="C38" i="17" l="1"/>
  <c r="C37" i="17" s="1"/>
  <c r="C8" i="17"/>
  <c r="C50" i="17" l="1"/>
</calcChain>
</file>

<file path=xl/sharedStrings.xml><?xml version="1.0" encoding="utf-8"?>
<sst xmlns="http://schemas.openxmlformats.org/spreadsheetml/2006/main" count="92" uniqueCount="92">
  <si>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</si>
  <si>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</si>
  <si>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</si>
  <si>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</si>
  <si>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</si>
  <si>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</si>
  <si>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</si>
  <si>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</si>
  <si>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 xml:space="preserve"> Объемы</t>
  </si>
  <si>
    <t>000 2 02 30000 00 0000 150</t>
  </si>
  <si>
    <t>000 2 02 40000 00 0000 150</t>
  </si>
  <si>
    <t>000 1 01 00000 00 0000 000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</si>
  <si>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</si>
  <si>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</si>
  <si>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</si>
  <si>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</si>
  <si>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</si>
  <si>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</si>
  <si>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</si>
  <si>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</si>
  <si>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</si>
  <si>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</si>
  <si>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ГОСУДАРСТВЕННАЯ ПОШЛИНА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</si>
  <si>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</si>
  <si>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</si>
  <si>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</si>
  <si>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</si>
  <si>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</si>
  <si>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</si>
  <si>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</si>
  <si>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</si>
  <si>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</si>
  <si>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</si>
  <si>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</si>
  <si>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000 1 16 00000 00 0000 000</t>
  </si>
  <si>
    <t>000 1 16 10000 00 0000 140</t>
  </si>
  <si>
    <t xml:space="preserve">                                   Приложение 2</t>
  </si>
  <si>
    <t xml:space="preserve">Код бюджетной классификации </t>
  </si>
  <si>
    <t xml:space="preserve">Сумма, 
(тыс. рублей)
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</si>
  <si>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</si>
  <si>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</si>
  <si>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</si>
  <si>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</si>
  <si>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</si>
  <si>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</si>
  <si>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</si>
  <si>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 на имущество физических лиц</t>
  </si>
  <si>
    <t>Земельный налог</t>
  </si>
  <si>
    <t>000 1 08 04000 01 0000 110</t>
  </si>
  <si>
    <t>Государственная пошлина за совершение наториальных действий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</si>
  <si>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</si>
  <si>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</si>
  <si>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</si>
  <si>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</si>
  <si>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</si>
  <si>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Прочие неналоговые доходы</t>
  </si>
  <si>
    <t>980 2 02 25555 13 0000 150</t>
  </si>
  <si>
    <t>980 2 02 29999 13 0000 150</t>
  </si>
  <si>
    <t>980 2 02 30024 13 0000 150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</si>
  <si>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</si>
  <si>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980 2 02 49999 13 0000 150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</si>
  <si>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</si>
  <si>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</si>
  <si>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</si>
  <si>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ВСЕГО ДОХОДОВ:</t>
  </si>
  <si>
    <t xml:space="preserve">980 2 02 45424 13 0000 150
</t>
  </si>
  <si>
    <t>980 2 07 05030 13 0000 150</t>
  </si>
  <si>
    <t>000 1 01 02000 01 0000 110</t>
  </si>
  <si>
    <t>000 1 03 02000 01 0000 110</t>
  </si>
  <si>
    <t>Прочие субсидии бюджетам городских поселений</t>
  </si>
  <si>
    <t>000 1 06 01000 00 0000 110</t>
  </si>
  <si>
    <t>000 1 06 06000 00 0000 110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</si>
  <si>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</si>
  <si>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</si>
  <si>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</si>
  <si>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000 1 14 00000 00 0000 000</t>
  </si>
  <si>
    <t>000 1 14 02000 00 0000 000</t>
  </si>
  <si>
    <t>000 1 17 05000 00 0000 180</t>
  </si>
  <si>
    <t>000 1 17 15000 00 0000 150</t>
  </si>
  <si>
    <t xml:space="preserve">Инициативные платежи
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</si>
  <si>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</si>
  <si>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980 2 02 45784 13 0000 150
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</si>
  <si>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</si>
  <si>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000 1 11 07000 00 0000 120</t>
  </si>
  <si>
    <t>Платежеи от государственных и муниципальных унитарных предприятий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</si>
  <si>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 год</t>
  </si>
  <si>
    <t xml:space="preserve">Субсидии бюджетам бюджетной системы Российской Федерации (межбюджетные субсидии)
</t>
  </si>
  <si>
    <t>Субвенции бюджетам субъектов Российской Федерации</t>
  </si>
  <si>
    <t>000 2 07 00000 00 0000 000</t>
  </si>
  <si>
    <t>Субсидии бюджетам городских поселений на реализацию программ формирования современной городской среды</t>
  </si>
  <si>
    <t>000 2 02 20000 00 0000 150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</si>
  <si>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24, с изменениями от 17.02.02.2023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</si>
</sst>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7" fillId="0" borderId="0"/>
    <xf numFmtId="1" fontId="10" fillId="0" borderId="5">
      <alignment horizontal="center" vertical="top" shrinkToFit="1"/>
    </xf>
    <xf numFmtId="0" fontId="10" fillId="0" borderId="5">
      <alignment horizontal="left" vertical="top" wrapText="1"/>
    </xf>
  </cellStyleXfs>
  <cellXfs count="56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Border="1" applyAlignment="1">
      <alignment horizontal="left" vertical="top"/>
    </xf>
    <xf numFmtId="164" fontId="2" fillId="2" borderId="0" xfId="0" applyNumberFormat="1" applyFont="1" applyFill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8" fillId="0" borderId="1" xfId="1" applyNumberFormat="1" applyFont="1" applyBorder="1" applyAlignment="1">
      <alignment horizontal="left" vertical="top"/>
    </xf>
    <xf numFmtId="11" fontId="8" fillId="0" borderId="4" xfId="1" applyNumberFormat="1" applyFont="1" applyBorder="1" applyAlignment="1">
      <alignment horizontal="left" vertical="top" wrapText="1"/>
    </xf>
    <xf numFmtId="49" fontId="9" fillId="0" borderId="1" xfId="1" applyNumberFormat="1" applyFont="1" applyBorder="1" applyAlignment="1">
      <alignment horizontal="left" vertical="top"/>
    </xf>
    <xf numFmtId="11" fontId="9" fillId="0" borderId="4" xfId="1" applyNumberFormat="1" applyFont="1" applyBorder="1" applyAlignment="1">
      <alignment horizontal="left" vertical="top" wrapText="1"/>
    </xf>
    <xf numFmtId="49" fontId="9" fillId="2" borderId="1" xfId="1" applyNumberFormat="1" applyFont="1" applyFill="1" applyBorder="1" applyAlignment="1">
      <alignment horizontal="left" vertical="top"/>
    </xf>
    <xf numFmtId="11" fontId="9" fillId="2" borderId="4" xfId="1" applyNumberFormat="1" applyFont="1" applyFill="1" applyBorder="1" applyAlignment="1">
      <alignment horizontal="left" vertical="top" wrapText="1"/>
    </xf>
    <xf numFmtId="49" fontId="8" fillId="2" borderId="1" xfId="1" applyNumberFormat="1" applyFont="1" applyFill="1" applyBorder="1" applyAlignment="1">
      <alignment horizontal="left" vertical="top"/>
    </xf>
    <xf numFmtId="11" fontId="8" fillId="2" borderId="4" xfId="1" applyNumberFormat="1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6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11" fontId="8" fillId="2" borderId="1" xfId="1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top"/>
    </xf>
    <xf numFmtId="1" fontId="11" fillId="0" borderId="1" xfId="2" applyNumberFormat="1" applyFont="1" applyBorder="1" applyProtection="1">
      <alignment horizontal="center" vertical="top" shrinkToFit="1"/>
    </xf>
    <xf numFmtId="1" fontId="12" fillId="0" borderId="1" xfId="2" applyNumberFormat="1" applyFont="1" applyBorder="1" applyProtection="1">
      <alignment horizontal="center" vertical="top" shrinkToFit="1"/>
    </xf>
    <xf numFmtId="0" fontId="12" fillId="0" borderId="1" xfId="3" applyNumberFormat="1" applyFont="1" applyBorder="1" applyProtection="1">
      <alignment horizontal="left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top"/>
    </xf>
    <xf numFmtId="0" fontId="6" fillId="3" borderId="1" xfId="0" applyFont="1" applyFill="1" applyBorder="1" applyAlignment="1">
      <alignment horizontal="justify" vertical="top"/>
    </xf>
    <xf numFmtId="0" fontId="6" fillId="3" borderId="1" xfId="0" applyNumberFormat="1" applyFont="1" applyFill="1" applyBorder="1" applyAlignment="1">
      <alignment horizontal="justify" vertical="top"/>
    </xf>
    <xf numFmtId="0" fontId="1" fillId="3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8" fillId="0" borderId="1" xfId="1" applyNumberFormat="1" applyFont="1" applyBorder="1" applyAlignment="1">
      <alignment horizontal="right" vertical="top"/>
    </xf>
    <xf numFmtId="164" fontId="9" fillId="0" borderId="1" xfId="1" applyNumberFormat="1" applyFont="1" applyBorder="1" applyAlignment="1">
      <alignment horizontal="right" vertical="top"/>
    </xf>
    <xf numFmtId="164" fontId="9" fillId="2" borderId="1" xfId="1" applyNumberFormat="1" applyFont="1" applyFill="1" applyBorder="1" applyAlignment="1">
      <alignment horizontal="right" vertical="top"/>
    </xf>
    <xf numFmtId="164" fontId="8" fillId="2" borderId="1" xfId="1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11" fontId="9" fillId="0" borderId="0" xfId="1" applyNumberFormat="1" applyFont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13" fillId="2" borderId="0" xfId="0" applyFont="1" applyFill="1" applyBorder="1" applyAlignment="1" applyProtection="1">
      <alignment horizontal="right" vertical="top" wrapText="1"/>
      <protection locked="0"/>
    </xf>
    <xf numFmtId="0" fontId="13" fillId="2" borderId="0" xfId="0" applyFont="1" applyFill="1" applyBorder="1" applyAlignment="1">
      <alignment horizontal="right" vertical="top" wrapText="1"/>
    </xf>
    <xf numFmtId="0" fontId="13" fillId="2" borderId="0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center" vertical="top" wrapText="1"/>
    </xf>
  </cellXfs>
  <cellStyles count="4">
    <cellStyle name="xl23" xfId="2"/>
    <cellStyle name="xl44" xfId="3"/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tabSelected="1" topLeftCell="A25" zoomScale="75" zoomScaleNormal="75" workbookViewId="0">
      <selection activeCell="B31" sqref="B31"/>
    </sheetView>
  </sheetViews>
  <sheetFormatPr defaultRowHeight="15.75" x14ac:dyDescent="0.25"/>
  <cols>
    <col min="1" max="1" width="24.625" style="1" customWidth="1"/>
    <col min="2" max="2" width="54.875" style="5" customWidth="1"/>
    <col min="3" max="3" width="12.375" style="3" customWidth="1"/>
    <col min="4" max="112" width="8.625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8.625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8.625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8.625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8.625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8.625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8.625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8.625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8.625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8.625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8.625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8.625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8.625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8.625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8.625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8.625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8.625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8.625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8.625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8.625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8.625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8.625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8.625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8.625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8.625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8.625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8.625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8.625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8.625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8.625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8.625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8.625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8.625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8.625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8.625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8.625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8.625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8.625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8.625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8.625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8.625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8.625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8.625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8.625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8.625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8.625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8.625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8.625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8.625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8.625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8.625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8.625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8.625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8.625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8.625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8.625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8.625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8.625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8.625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8.625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8.625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8.625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8.625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8.625" style="1"/>
    <col min="16384" max="16384" width="9" style="1" customWidth="1"/>
  </cols>
  <sheetData>
    <row r="1" spans="1:3" ht="18" customHeight="1" x14ac:dyDescent="0.25">
      <c r="A1" s="25"/>
      <c r="B1" s="51" t="s">
        <v>36</v>
      </c>
      <c r="C1" s="51"/>
    </row>
    <row r="2" spans="1:3" ht="93" customHeight="1" x14ac:dyDescent="0.25">
      <c r="A2" s="25"/>
      <c r="B2" s="52" t="s">
        <v>91</v>
      </c>
      <c r="C2" s="52"/>
    </row>
    <row r="3" spans="1:3" ht="3.95" customHeight="1" x14ac:dyDescent="0.25">
      <c r="A3" s="25"/>
      <c r="B3" s="53"/>
      <c r="C3" s="53"/>
    </row>
    <row r="4" spans="1:3" ht="18" customHeight="1" x14ac:dyDescent="0.25">
      <c r="A4" s="54" t="s">
        <v>8</v>
      </c>
      <c r="B4" s="54"/>
      <c r="C4" s="54"/>
    </row>
    <row r="5" spans="1:3" ht="51" customHeight="1" x14ac:dyDescent="0.25">
      <c r="A5" s="55" t="s">
        <v>85</v>
      </c>
      <c r="B5" s="55"/>
      <c r="C5" s="55"/>
    </row>
    <row r="6" spans="1:3" ht="4.5" customHeight="1" x14ac:dyDescent="0.25">
      <c r="A6" s="4"/>
      <c r="B6" s="2"/>
    </row>
    <row r="7" spans="1:3" ht="47.25" x14ac:dyDescent="0.25">
      <c r="A7" s="6" t="s">
        <v>37</v>
      </c>
      <c r="B7" s="7" t="s">
        <v>0</v>
      </c>
      <c r="C7" s="8" t="s">
        <v>38</v>
      </c>
    </row>
    <row r="8" spans="1:3" ht="20.25" customHeight="1" x14ac:dyDescent="0.25">
      <c r="A8" s="9" t="s">
        <v>1</v>
      </c>
      <c r="B8" s="10" t="s">
        <v>2</v>
      </c>
      <c r="C8" s="40">
        <f>C9+C11+C13+C18+C23+C30+C34</f>
        <v>34346.5</v>
      </c>
    </row>
    <row r="9" spans="1:3" x14ac:dyDescent="0.25">
      <c r="A9" s="11" t="s">
        <v>11</v>
      </c>
      <c r="B9" s="12" t="s">
        <v>12</v>
      </c>
      <c r="C9" s="41">
        <f>C10</f>
        <v>18335.400000000001</v>
      </c>
    </row>
    <row r="10" spans="1:3" x14ac:dyDescent="0.25">
      <c r="A10" s="13" t="s">
        <v>67</v>
      </c>
      <c r="B10" s="14" t="s">
        <v>13</v>
      </c>
      <c r="C10" s="42">
        <v>18335.400000000001</v>
      </c>
    </row>
    <row r="11" spans="1:3" ht="47.25" x14ac:dyDescent="0.25">
      <c r="A11" s="11" t="s">
        <v>15</v>
      </c>
      <c r="B11" s="12" t="s">
        <v>14</v>
      </c>
      <c r="C11" s="41">
        <f>C12</f>
        <v>1500</v>
      </c>
    </row>
    <row r="12" spans="1:3" ht="31.5" x14ac:dyDescent="0.25">
      <c r="A12" s="13" t="s">
        <v>68</v>
      </c>
      <c r="B12" s="14" t="s">
        <v>16</v>
      </c>
      <c r="C12" s="42">
        <v>1500</v>
      </c>
    </row>
    <row r="13" spans="1:3" x14ac:dyDescent="0.25">
      <c r="A13" s="11" t="s">
        <v>18</v>
      </c>
      <c r="B13" s="12" t="s">
        <v>17</v>
      </c>
      <c r="C13" s="41">
        <f>C16</f>
        <v>90</v>
      </c>
    </row>
    <row r="14" spans="1:3" ht="31.5" hidden="1" x14ac:dyDescent="0.25">
      <c r="A14" s="13" t="s">
        <v>20</v>
      </c>
      <c r="B14" s="14" t="s">
        <v>19</v>
      </c>
      <c r="C14" s="42"/>
    </row>
    <row r="15" spans="1:3" ht="31.5" hidden="1" x14ac:dyDescent="0.25">
      <c r="A15" s="13" t="s">
        <v>39</v>
      </c>
      <c r="B15" s="14" t="s">
        <v>40</v>
      </c>
      <c r="C15" s="42"/>
    </row>
    <row r="16" spans="1:3" x14ac:dyDescent="0.25">
      <c r="A16" s="13" t="s">
        <v>41</v>
      </c>
      <c r="B16" s="14" t="s">
        <v>42</v>
      </c>
      <c r="C16" s="42">
        <v>90</v>
      </c>
    </row>
    <row r="17" spans="1:3" ht="31.5" hidden="1" x14ac:dyDescent="0.25">
      <c r="A17" s="13" t="s">
        <v>43</v>
      </c>
      <c r="B17" s="14" t="s">
        <v>44</v>
      </c>
      <c r="C17" s="42"/>
    </row>
    <row r="18" spans="1:3" x14ac:dyDescent="0.25">
      <c r="A18" s="11" t="s">
        <v>45</v>
      </c>
      <c r="B18" s="12" t="s">
        <v>21</v>
      </c>
      <c r="C18" s="41">
        <f>C19+C20</f>
        <v>5598</v>
      </c>
    </row>
    <row r="19" spans="1:3" x14ac:dyDescent="0.25">
      <c r="A19" s="15" t="s">
        <v>70</v>
      </c>
      <c r="B19" s="16" t="s">
        <v>46</v>
      </c>
      <c r="C19" s="43">
        <v>3666</v>
      </c>
    </row>
    <row r="20" spans="1:3" x14ac:dyDescent="0.25">
      <c r="A20" s="15" t="s">
        <v>71</v>
      </c>
      <c r="B20" s="16" t="s">
        <v>47</v>
      </c>
      <c r="C20" s="43">
        <f>1061+871</f>
        <v>1932</v>
      </c>
    </row>
    <row r="21" spans="1:3" hidden="1" x14ac:dyDescent="0.25">
      <c r="A21" s="17" t="s">
        <v>23</v>
      </c>
      <c r="B21" s="18" t="s">
        <v>22</v>
      </c>
      <c r="C21" s="44"/>
    </row>
    <row r="22" spans="1:3" ht="31.5" hidden="1" x14ac:dyDescent="0.25">
      <c r="A22" s="15" t="s">
        <v>48</v>
      </c>
      <c r="B22" s="16" t="s">
        <v>49</v>
      </c>
      <c r="C22" s="43"/>
    </row>
    <row r="23" spans="1:3" ht="47.25" x14ac:dyDescent="0.25">
      <c r="A23" s="17" t="s">
        <v>24</v>
      </c>
      <c r="B23" s="18" t="s">
        <v>25</v>
      </c>
      <c r="C23" s="44">
        <f>C24+C25+C26</f>
        <v>5495</v>
      </c>
    </row>
    <row r="24" spans="1:3" ht="95.1" customHeight="1" x14ac:dyDescent="0.25">
      <c r="A24" s="15" t="s">
        <v>72</v>
      </c>
      <c r="B24" s="16" t="s">
        <v>73</v>
      </c>
      <c r="C24" s="43">
        <v>2600</v>
      </c>
    </row>
    <row r="25" spans="1:3" ht="33.75" customHeight="1" x14ac:dyDescent="0.25">
      <c r="A25" s="15" t="s">
        <v>83</v>
      </c>
      <c r="B25" s="16" t="s">
        <v>84</v>
      </c>
      <c r="C25" s="43">
        <f>150+2090</f>
        <v>2240</v>
      </c>
    </row>
    <row r="26" spans="1:3" ht="91.5" customHeight="1" x14ac:dyDescent="0.25">
      <c r="A26" s="15" t="s">
        <v>74</v>
      </c>
      <c r="B26" s="16" t="s">
        <v>50</v>
      </c>
      <c r="C26" s="43">
        <v>655</v>
      </c>
    </row>
    <row r="27" spans="1:3" ht="31.5" hidden="1" x14ac:dyDescent="0.25">
      <c r="A27" s="17" t="s">
        <v>26</v>
      </c>
      <c r="B27" s="18" t="s">
        <v>51</v>
      </c>
      <c r="C27" s="44"/>
    </row>
    <row r="28" spans="1:3" hidden="1" x14ac:dyDescent="0.25">
      <c r="A28" s="15" t="s">
        <v>27</v>
      </c>
      <c r="B28" s="16" t="s">
        <v>28</v>
      </c>
      <c r="C28" s="43"/>
    </row>
    <row r="29" spans="1:3" hidden="1" x14ac:dyDescent="0.25">
      <c r="A29" s="15" t="s">
        <v>29</v>
      </c>
      <c r="B29" s="16" t="s">
        <v>30</v>
      </c>
      <c r="C29" s="43"/>
    </row>
    <row r="30" spans="1:3" ht="31.5" x14ac:dyDescent="0.25">
      <c r="A30" s="17" t="s">
        <v>75</v>
      </c>
      <c r="B30" s="18" t="s">
        <v>31</v>
      </c>
      <c r="C30" s="44">
        <f>C31</f>
        <v>3038</v>
      </c>
    </row>
    <row r="31" spans="1:3" ht="92.1" customHeight="1" x14ac:dyDescent="0.25">
      <c r="A31" s="15" t="s">
        <v>76</v>
      </c>
      <c r="B31" s="16" t="s">
        <v>32</v>
      </c>
      <c r="C31" s="43">
        <v>3038</v>
      </c>
    </row>
    <row r="32" spans="1:3" hidden="1" x14ac:dyDescent="0.25">
      <c r="A32" s="17" t="s">
        <v>34</v>
      </c>
      <c r="B32" s="19" t="s">
        <v>33</v>
      </c>
      <c r="C32" s="44"/>
    </row>
    <row r="33" spans="1:3" ht="31.5" hidden="1" x14ac:dyDescent="0.25">
      <c r="A33" s="15" t="s">
        <v>35</v>
      </c>
      <c r="B33" s="20" t="s">
        <v>52</v>
      </c>
      <c r="C33" s="43"/>
    </row>
    <row r="34" spans="1:3" x14ac:dyDescent="0.25">
      <c r="A34" s="17" t="s">
        <v>53</v>
      </c>
      <c r="B34" s="26" t="s">
        <v>54</v>
      </c>
      <c r="C34" s="44">
        <f>C36+C35</f>
        <v>290.10000000000002</v>
      </c>
    </row>
    <row r="35" spans="1:3" hidden="1" x14ac:dyDescent="0.25">
      <c r="A35" s="13" t="s">
        <v>77</v>
      </c>
      <c r="B35" s="14" t="s">
        <v>55</v>
      </c>
      <c r="C35" s="43"/>
    </row>
    <row r="36" spans="1:3" ht="18" customHeight="1" x14ac:dyDescent="0.25">
      <c r="A36" s="13" t="s">
        <v>78</v>
      </c>
      <c r="B36" s="48" t="s">
        <v>79</v>
      </c>
      <c r="C36" s="43">
        <v>290.10000000000002</v>
      </c>
    </row>
    <row r="37" spans="1:3" x14ac:dyDescent="0.25">
      <c r="A37" s="27" t="s">
        <v>3</v>
      </c>
      <c r="B37" s="27" t="s">
        <v>4</v>
      </c>
      <c r="C37" s="45">
        <f>C38+C48</f>
        <v>68238.97</v>
      </c>
    </row>
    <row r="38" spans="1:3" ht="47.25" x14ac:dyDescent="0.25">
      <c r="A38" s="27" t="s">
        <v>5</v>
      </c>
      <c r="B38" s="27" t="s">
        <v>6</v>
      </c>
      <c r="C38" s="45">
        <f>C39+C42+C44</f>
        <v>55419.369999999995</v>
      </c>
    </row>
    <row r="39" spans="1:3" ht="31.5" customHeight="1" x14ac:dyDescent="0.25">
      <c r="A39" s="28" t="s">
        <v>90</v>
      </c>
      <c r="B39" s="50" t="s">
        <v>86</v>
      </c>
      <c r="C39" s="45">
        <f>C40+C41</f>
        <v>51455.07</v>
      </c>
    </row>
    <row r="40" spans="1:3" ht="48" customHeight="1" x14ac:dyDescent="0.25">
      <c r="A40" s="29" t="s">
        <v>56</v>
      </c>
      <c r="B40" s="30" t="s">
        <v>89</v>
      </c>
      <c r="C40" s="46">
        <f>7223.5-4.4</f>
        <v>7219.1</v>
      </c>
    </row>
    <row r="41" spans="1:3" ht="27" customHeight="1" x14ac:dyDescent="0.25">
      <c r="A41" s="29" t="s">
        <v>57</v>
      </c>
      <c r="B41" s="31" t="s">
        <v>69</v>
      </c>
      <c r="C41" s="46">
        <f>13.57+160.6+3310+6720.9+87.4+699+316.5+32928</f>
        <v>44235.97</v>
      </c>
    </row>
    <row r="42" spans="1:3" ht="28.5" customHeight="1" x14ac:dyDescent="0.25">
      <c r="A42" s="27" t="s">
        <v>9</v>
      </c>
      <c r="B42" s="27" t="s">
        <v>87</v>
      </c>
      <c r="C42" s="45">
        <f>C43</f>
        <v>3.1</v>
      </c>
    </row>
    <row r="43" spans="1:3" ht="47.25" x14ac:dyDescent="0.25">
      <c r="A43" s="29" t="s">
        <v>58</v>
      </c>
      <c r="B43" s="32" t="s">
        <v>59</v>
      </c>
      <c r="C43" s="46">
        <v>3.1</v>
      </c>
    </row>
    <row r="44" spans="1:3" x14ac:dyDescent="0.25">
      <c r="A44" s="33" t="s">
        <v>10</v>
      </c>
      <c r="B44" s="34" t="s">
        <v>7</v>
      </c>
      <c r="C44" s="40">
        <f>C45+C47+C46</f>
        <v>3961.2</v>
      </c>
    </row>
    <row r="45" spans="1:3" ht="78.75" x14ac:dyDescent="0.25">
      <c r="A45" s="24" t="s">
        <v>65</v>
      </c>
      <c r="B45" s="24" t="s">
        <v>80</v>
      </c>
      <c r="C45" s="47">
        <v>1500</v>
      </c>
    </row>
    <row r="46" spans="1:3" ht="78.75" hidden="1" x14ac:dyDescent="0.25">
      <c r="A46" s="24" t="s">
        <v>81</v>
      </c>
      <c r="B46" s="24" t="s">
        <v>82</v>
      </c>
      <c r="C46" s="47"/>
    </row>
    <row r="47" spans="1:3" ht="31.5" x14ac:dyDescent="0.25">
      <c r="A47" s="21" t="s">
        <v>60</v>
      </c>
      <c r="B47" s="49" t="s">
        <v>61</v>
      </c>
      <c r="C47" s="47">
        <f>2000+461.2</f>
        <v>2461.1999999999998</v>
      </c>
    </row>
    <row r="48" spans="1:3" x14ac:dyDescent="0.25">
      <c r="A48" s="33" t="s">
        <v>88</v>
      </c>
      <c r="B48" s="34" t="s">
        <v>62</v>
      </c>
      <c r="C48" s="40">
        <f>C49</f>
        <v>12819.6</v>
      </c>
    </row>
    <row r="49" spans="1:3" ht="31.5" x14ac:dyDescent="0.25">
      <c r="A49" s="35" t="s">
        <v>66</v>
      </c>
      <c r="B49" s="36" t="s">
        <v>63</v>
      </c>
      <c r="C49" s="47">
        <f>2500+6000+4319.6</f>
        <v>12819.6</v>
      </c>
    </row>
    <row r="50" spans="1:3" ht="15" customHeight="1" x14ac:dyDescent="0.25">
      <c r="A50" s="22"/>
      <c r="B50" s="23" t="s">
        <v>64</v>
      </c>
      <c r="C50" s="40">
        <f>C8+C37</f>
        <v>102585.47</v>
      </c>
    </row>
    <row r="51" spans="1:3" ht="1.5" hidden="1" customHeight="1" x14ac:dyDescent="0.25">
      <c r="A51" s="37"/>
      <c r="B51" s="38"/>
      <c r="C51" s="39"/>
    </row>
  </sheetData>
  <mergeCells count="5">
    <mergeCell ref="B1:C1"/>
    <mergeCell ref="B2:C2"/>
    <mergeCell ref="B3:C3"/>
    <mergeCell ref="A4:C4"/>
    <mergeCell ref="A5:C5"/>
  </mergeCells>
  <pageMargins left="0.82677165354330717" right="0.51181102362204722" top="0.74803149606299213" bottom="0.51181102362204722" header="0.31496062992125984" footer="0.31496062992125984"/>
  <pageSetup paperSize="9" scale="90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</vt:lpstr>
      <vt:lpstr>'2023 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Пользователь Windows</cp:lastModifiedBy>
  <cp:lastPrinted>2023-02-13T11:56:07Z</cp:lastPrinted>
  <dcterms:created xsi:type="dcterms:W3CDTF">2013-09-17T09:23:46Z</dcterms:created>
  <dcterms:modified xsi:type="dcterms:W3CDTF">2023-02-13T11:57:46Z</dcterms:modified>
</cp:coreProperties>
</file>