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РОЕКТ БЮДЖЕТА МО ЯГП 2023-2025\"/>
    </mc:Choice>
  </mc:AlternateContent>
  <bookViews>
    <workbookView xWindow="0" yWindow="0" windowWidth="21570" windowHeight="7455"/>
  </bookViews>
  <sheets>
    <sheet name="2024-2025" sheetId="9" r:id="rId1"/>
  </sheets>
  <calcPr calcId="162913"/>
</workbook>
</file>

<file path=xl/calcChain.xml><?xml version="1.0" encoding="utf-8"?>
<calcChain xmlns="http://schemas.openxmlformats.org/spreadsheetml/2006/main">
  <c r="D39" i="9" l="1"/>
  <c r="D35" i="9"/>
  <c r="D20" i="9" l="1"/>
  <c r="D18" i="9"/>
  <c r="C20" i="9"/>
  <c r="C18" i="9"/>
  <c r="D17" i="9" l="1"/>
  <c r="C17" i="9"/>
  <c r="D38" i="9" l="1"/>
  <c r="D40" i="9" l="1"/>
  <c r="D29" i="9"/>
  <c r="D28" i="9" s="1"/>
  <c r="D27" i="9" s="1"/>
  <c r="D25" i="9"/>
  <c r="D24" i="9" s="1"/>
  <c r="D23" i="9" s="1"/>
  <c r="D15" i="9"/>
  <c r="D13" i="9"/>
  <c r="C40" i="9"/>
  <c r="C29" i="9"/>
  <c r="C28" i="9" s="1"/>
  <c r="C27" i="9" s="1"/>
  <c r="C25" i="9"/>
  <c r="C24" i="9" s="1"/>
  <c r="C23" i="9" s="1"/>
  <c r="C15" i="9"/>
  <c r="C13" i="9"/>
  <c r="D12" i="9" l="1"/>
  <c r="C12" i="9"/>
  <c r="D22" i="9"/>
  <c r="C34" i="9"/>
  <c r="C33" i="9" s="1"/>
  <c r="C32" i="9" s="1"/>
  <c r="D37" i="9"/>
  <c r="D36" i="9" s="1"/>
  <c r="C38" i="9"/>
  <c r="C37" i="9" s="1"/>
  <c r="C36" i="9" s="1"/>
  <c r="D34" i="9"/>
  <c r="D33" i="9" s="1"/>
  <c r="D32" i="9" s="1"/>
  <c r="C22" i="9"/>
  <c r="C31" i="9" l="1"/>
  <c r="C11" i="9" s="1"/>
  <c r="C10" i="9" s="1"/>
  <c r="D31" i="9" l="1"/>
  <c r="D11" i="9" l="1"/>
  <c r="D10" i="9" s="1"/>
</calcChain>
</file>

<file path=xl/sharedStrings.xml><?xml version="1.0" encoding="utf-8"?>
<sst xmlns="http://schemas.openxmlformats.org/spreadsheetml/2006/main" count="63" uniqueCount="61">
  <si>
    <t>ИСТОЧНИКИ</t>
  </si>
  <si>
    <t>Наименование показателя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</si>
  <si>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</si>
  <si>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Приложение 14</t>
  </si>
  <si>
    <t>Источники внешнего финансирования дефицита бюджета городского поселения</t>
  </si>
  <si>
    <t>Источники финансирования дефицита бюджета городского поселения</t>
  </si>
  <si>
    <t>Утверждено (тыс.рублей)</t>
  </si>
  <si>
    <t>Источники внутреннего финансирования дефицита бюджета городского поселения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</si>
  <si>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</si>
  <si>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</si>
  <si>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</si>
  <si>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городских поселений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</si>
  <si>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</si>
  <si>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</si>
  <si>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</si>
  <si>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поселений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</si>
  <si>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</si>
  <si>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</si>
  <si>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</si>
  <si>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</si>
  <si>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</si>
  <si>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</si>
  <si>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</si>
  <si>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</si>
  <si>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</si>
  <si>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</si>
  <si>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</si>
  <si>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</si>
  <si>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</si>
  <si>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</si>
  <si>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</si>
  <si>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</si>
  <si>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</si>
  <si>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</si>
  <si>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</si>
  <si>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</si>
  <si>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</si>
  <si>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</si>
  <si>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</si>
  <si>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</si>
  <si>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</si>
  <si>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</si>
  <si>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</si>
  <si>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</si>
  <si>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000 01 00 00 00 00 0000 000</t>
  </si>
  <si>
    <t>000 01 05 00 00 00 0000 500</t>
  </si>
  <si>
    <t>000 01 05 02 00 00 0000 500</t>
  </si>
  <si>
    <t>000 01 05 02 01 00 0000 510</t>
  </si>
  <si>
    <t>000 01 05 02 01 13 0000 510</t>
  </si>
  <si>
    <t>000 01 05 00 00 00 0000 600</t>
  </si>
  <si>
    <t>000 01 05 02 00 00 0000 600</t>
  </si>
  <si>
    <t>000 01 05 02 01 00 0000 610</t>
  </si>
  <si>
    <t>000 01 05 02 01 13 0000 610</t>
  </si>
  <si>
    <t>2024</t>
  </si>
  <si>
    <t xml:space="preserve"> 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
</t>
  </si>
  <si>
    <t xml:space="preserve">финансирования дефицита бюджета городского поселения на плановый период 2024 и 2025 годов 
</t>
  </si>
  <si>
    <t>2025</t>
  </si>
  <si>
    <t xml:space="preserve">Разница между привлеченными и погашенными кредитами из других бюджетов бюджетной системы Российской Федерации бюджетами городских поселений в валюте Российской Федерации </t>
  </si>
  <si>
    <r>
      <t>Привлечение кредитов из других бюджетов бюджетной системы Российской Федерации бюджетами городских поселений в валюте Российской Федерации (</t>
    </r>
    <r>
      <rPr>
        <sz val="11"/>
        <rFont val="Times New Roman"/>
        <family val="1"/>
        <charset val="204"/>
      </rPr>
      <t>Бюджетные кредиты, предоставленные бюджетам муниципальных образований Кировской области из областного бюджета для погашения долговых обязательств муниципального образования в виде обязательств по муниципальным ценным бумагам муниципального образования и кредитам, полученным муниципальным образованием от кредитных организаций, иностранных банков и международных финансовых организаций)</t>
    </r>
  </si>
  <si>
    <t>Погашение бюджетных кредитов, предоставленных бюджетам муниципальных образований Кировской области из областного бюджета для погашения долговых обязательств муниципального образования в виде обязательств по муниципальным ценным бумагам муниципального образования и кредитам, полученным муниципальным образованием от кредитных организаций, иностранных банков и международных финансовых организаций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</si>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</sst>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9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6" fillId="0" borderId="1" xfId="73" applyNumberFormat="1" applyFont="1" applyAlignment="1" applyProtection="1">
      <alignment horizontal="center" wrapText="1"/>
    </xf>
    <xf numFmtId="49" fontId="16" fillId="0" borderId="1" xfId="17" applyFont="1" applyProtection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5" fillId="0" borderId="34" xfId="0" applyNumberFormat="1" applyFont="1" applyFill="1" applyBorder="1" applyAlignment="1">
      <alignment vertical="top" wrapText="1"/>
    </xf>
    <xf numFmtId="49" fontId="13" fillId="0" borderId="34" xfId="0" applyNumberFormat="1" applyFont="1" applyFill="1" applyBorder="1" applyAlignment="1">
      <alignment horizontal="center" vertical="center" wrapText="1"/>
    </xf>
    <xf numFmtId="49" fontId="14" fillId="0" borderId="34" xfId="0" applyNumberFormat="1" applyFont="1" applyBorder="1" applyAlignment="1">
      <alignment horizontal="center"/>
    </xf>
    <xf numFmtId="0" fontId="15" fillId="0" borderId="34" xfId="0" applyFont="1" applyFill="1" applyBorder="1" applyAlignment="1">
      <alignment vertical="top" wrapText="1"/>
    </xf>
    <xf numFmtId="0" fontId="15" fillId="0" borderId="34" xfId="0" applyFont="1" applyFill="1" applyBorder="1" applyAlignment="1">
      <alignment horizontal="center"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26" xfId="59" applyNumberFormat="1" applyFont="1" applyAlignment="1" applyProtection="1">
      <alignment horizontal="left" vertical="top" wrapText="1"/>
    </xf>
    <xf numFmtId="0" fontId="4" fillId="0" borderId="27" xfId="94" applyNumberFormat="1" applyFont="1" applyAlignment="1" applyProtection="1">
      <alignment vertical="top" wrapText="1"/>
    </xf>
    <xf numFmtId="0" fontId="15" fillId="0" borderId="34" xfId="0" applyNumberFormat="1" applyFont="1" applyBorder="1" applyAlignment="1">
      <alignment horizontal="left" vertical="center" wrapText="1"/>
    </xf>
    <xf numFmtId="49" fontId="17" fillId="0" borderId="35" xfId="87" applyFont="1" applyBorder="1" applyAlignment="1" applyProtection="1">
      <alignment horizontal="center" vertical="top"/>
    </xf>
    <xf numFmtId="0" fontId="18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7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7" fillId="0" borderId="27" xfId="94" applyNumberFormat="1" applyFont="1" applyAlignment="1" applyProtection="1">
      <alignment vertical="top" wrapText="1"/>
    </xf>
    <xf numFmtId="49" fontId="17" fillId="0" borderId="13" xfId="87" applyFont="1" applyAlignment="1" applyProtection="1">
      <alignment horizontal="center" vertical="top"/>
    </xf>
    <xf numFmtId="49" fontId="4" fillId="0" borderId="13" xfId="97" applyFont="1" applyAlignment="1" applyProtection="1">
      <alignment horizontal="center" vertical="top" shrinkToFit="1"/>
    </xf>
    <xf numFmtId="166" fontId="17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7" fillId="0" borderId="13" xfId="91" applyNumberFormat="1" applyFont="1" applyAlignment="1" applyProtection="1">
      <alignment horizontal="right" vertical="top" shrinkToFit="1"/>
    </xf>
    <xf numFmtId="0" fontId="18" fillId="0" borderId="34" xfId="0" applyNumberFormat="1" applyFont="1" applyBorder="1" applyAlignment="1">
      <alignment horizontal="left" vertical="center" wrapText="1"/>
    </xf>
    <xf numFmtId="49" fontId="19" fillId="0" borderId="35" xfId="87" applyFont="1" applyBorder="1" applyAlignment="1" applyProtection="1">
      <alignment horizontal="center" vertical="top"/>
    </xf>
    <xf numFmtId="166" fontId="20" fillId="0" borderId="13" xfId="88" applyNumberFormat="1" applyFont="1" applyAlignment="1" applyProtection="1">
      <alignment horizontal="right" vertical="top" shrinkToFit="1"/>
    </xf>
    <xf numFmtId="0" fontId="19" fillId="3" borderId="0" xfId="0" applyFont="1" applyFill="1" applyAlignment="1">
      <alignment horizontal="justify" vertical="center" wrapText="1"/>
    </xf>
    <xf numFmtId="49" fontId="20" fillId="0" borderId="35" xfId="87" applyFont="1" applyBorder="1" applyAlignment="1" applyProtection="1">
      <alignment horizontal="center" vertical="top"/>
    </xf>
    <xf numFmtId="0" fontId="19" fillId="3" borderId="34" xfId="0" applyFont="1" applyFill="1" applyBorder="1" applyAlignment="1">
      <alignment horizontal="justify" vertical="center" wrapText="1"/>
    </xf>
    <xf numFmtId="166" fontId="19" fillId="0" borderId="13" xfId="88" applyNumberFormat="1" applyFont="1" applyAlignment="1" applyProtection="1">
      <alignment horizontal="right" vertical="top" shrinkToFit="1"/>
    </xf>
    <xf numFmtId="0" fontId="20" fillId="0" borderId="36" xfId="0" applyFont="1" applyBorder="1" applyAlignment="1">
      <alignment horizontal="left" vertical="center" wrapText="1"/>
    </xf>
    <xf numFmtId="0" fontId="19" fillId="0" borderId="37" xfId="0" applyFont="1" applyBorder="1" applyAlignment="1">
      <alignment horizontal="left" vertical="center" wrapText="1"/>
    </xf>
    <xf numFmtId="0" fontId="14" fillId="0" borderId="0" xfId="0" applyFont="1" applyAlignment="1">
      <alignment horizontal="justify" vertical="top" wrapText="1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7" fillId="0" borderId="1" xfId="2" applyNumberFormat="1" applyFont="1" applyAlignment="1" applyProtection="1">
      <alignment horizontal="center" vertical="top" wrapText="1"/>
    </xf>
    <xf numFmtId="0" fontId="13" fillId="0" borderId="34" xfId="0" applyFont="1" applyFill="1" applyBorder="1" applyAlignment="1">
      <alignment horizontal="center" vertical="center" wrapText="1"/>
    </xf>
    <xf numFmtId="166" fontId="13" fillId="0" borderId="34" xfId="0" applyNumberFormat="1" applyFont="1" applyFill="1" applyBorder="1" applyAlignment="1">
      <alignment horizontal="center" vertical="center" wrapText="1"/>
    </xf>
    <xf numFmtId="0" fontId="15" fillId="0" borderId="34" xfId="0" applyFont="1" applyBorder="1"/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workbookViewId="0">
      <selection activeCell="A40" sqref="A40:D40"/>
    </sheetView>
  </sheetViews>
  <sheetFormatPr defaultRowHeight="15" x14ac:dyDescent="0.25"/>
  <cols>
    <col min="1" max="1" width="60" customWidth="1"/>
    <col min="2" max="2" width="19" hidden="1" customWidth="1"/>
    <col min="3" max="3" width="20.42578125" customWidth="1"/>
    <col min="4" max="4" width="19.140625" customWidth="1"/>
  </cols>
  <sheetData>
    <row r="1" spans="1:4" x14ac:dyDescent="0.25">
      <c r="B1" s="3" t="s">
        <v>3</v>
      </c>
      <c r="C1" s="3" t="s">
        <v>60</v>
      </c>
    </row>
    <row r="2" spans="1:4" ht="82.5" customHeight="1" x14ac:dyDescent="0.25">
      <c r="A2" s="2"/>
      <c r="B2" s="42" t="s">
        <v>54</v>
      </c>
      <c r="C2" s="43"/>
      <c r="D2" s="43"/>
    </row>
    <row r="3" spans="1:4" ht="15.75" customHeight="1" x14ac:dyDescent="0.25">
      <c r="A3" s="4"/>
      <c r="B3" s="1"/>
      <c r="C3" s="5"/>
    </row>
    <row r="4" spans="1:4" ht="15.75" customHeight="1" x14ac:dyDescent="0.25">
      <c r="A4" s="4"/>
      <c r="B4" s="1"/>
      <c r="C4" s="5"/>
    </row>
    <row r="5" spans="1:4" ht="15.75" x14ac:dyDescent="0.25">
      <c r="A5" s="44" t="s">
        <v>0</v>
      </c>
      <c r="B5" s="44"/>
      <c r="C5" s="44"/>
      <c r="D5" s="44"/>
    </row>
    <row r="6" spans="1:4" ht="35.25" customHeight="1" x14ac:dyDescent="0.25">
      <c r="A6" s="45" t="s">
        <v>55</v>
      </c>
      <c r="B6" s="45"/>
      <c r="C6" s="45"/>
      <c r="D6" s="45"/>
    </row>
    <row r="7" spans="1:4" ht="15.75" x14ac:dyDescent="0.25">
      <c r="A7" s="6"/>
      <c r="B7" s="6"/>
      <c r="C7" s="7"/>
    </row>
    <row r="8" spans="1:4" ht="28.5" customHeight="1" x14ac:dyDescent="0.25">
      <c r="A8" s="46" t="s">
        <v>1</v>
      </c>
      <c r="B8" s="46"/>
      <c r="C8" s="47" t="s">
        <v>6</v>
      </c>
      <c r="D8" s="47"/>
    </row>
    <row r="9" spans="1:4" ht="15.75" customHeight="1" x14ac:dyDescent="0.25">
      <c r="A9" s="46"/>
      <c r="B9" s="46"/>
      <c r="C9" s="9" t="s">
        <v>53</v>
      </c>
      <c r="D9" s="10" t="s">
        <v>56</v>
      </c>
    </row>
    <row r="10" spans="1:4" ht="31.5" x14ac:dyDescent="0.25">
      <c r="A10" s="11" t="s">
        <v>5</v>
      </c>
      <c r="B10" s="12"/>
      <c r="C10" s="8">
        <f>C11</f>
        <v>1000</v>
      </c>
      <c r="D10" s="8">
        <f>D11</f>
        <v>-300</v>
      </c>
    </row>
    <row r="11" spans="1:4" ht="31.5" x14ac:dyDescent="0.25">
      <c r="A11" s="13" t="s">
        <v>7</v>
      </c>
      <c r="B11" s="12"/>
      <c r="C11" s="8">
        <f>C12+C31</f>
        <v>1000</v>
      </c>
      <c r="D11" s="8">
        <f>D12+D17-D31</f>
        <v>-300</v>
      </c>
    </row>
    <row r="12" spans="1:4" ht="66.75" customHeight="1" x14ac:dyDescent="0.25">
      <c r="A12" s="16" t="s">
        <v>2</v>
      </c>
      <c r="B12" s="17" t="s">
        <v>16</v>
      </c>
      <c r="C12" s="29">
        <f>C13-C15</f>
        <v>0</v>
      </c>
      <c r="D12" s="29">
        <f>D13-D15</f>
        <v>0</v>
      </c>
    </row>
    <row r="13" spans="1:4" ht="66.75" hidden="1" customHeight="1" x14ac:dyDescent="0.25">
      <c r="A13" s="18" t="s">
        <v>17</v>
      </c>
      <c r="B13" s="19" t="s">
        <v>18</v>
      </c>
      <c r="C13" s="30">
        <f>C14</f>
        <v>0</v>
      </c>
      <c r="D13" s="30">
        <f>D14</f>
        <v>0</v>
      </c>
    </row>
    <row r="14" spans="1:4" ht="66.75" hidden="1" customHeight="1" x14ac:dyDescent="0.25">
      <c r="A14" s="20" t="s">
        <v>19</v>
      </c>
      <c r="B14" s="19" t="s">
        <v>20</v>
      </c>
      <c r="C14" s="31"/>
      <c r="D14" s="31"/>
    </row>
    <row r="15" spans="1:4" ht="66.75" hidden="1" customHeight="1" x14ac:dyDescent="0.25">
      <c r="A15" s="21" t="s">
        <v>21</v>
      </c>
      <c r="B15" s="17" t="s">
        <v>22</v>
      </c>
      <c r="C15" s="31">
        <f>C16</f>
        <v>0</v>
      </c>
      <c r="D15" s="31">
        <f>D16</f>
        <v>0</v>
      </c>
    </row>
    <row r="16" spans="1:4" ht="66.75" hidden="1" customHeight="1" x14ac:dyDescent="0.25">
      <c r="A16" s="22" t="s">
        <v>23</v>
      </c>
      <c r="B16" s="19" t="s">
        <v>24</v>
      </c>
      <c r="C16" s="31"/>
      <c r="D16" s="31"/>
    </row>
    <row r="17" spans="1:4" ht="66.75" customHeight="1" x14ac:dyDescent="0.25">
      <c r="A17" s="33" t="s">
        <v>57</v>
      </c>
      <c r="B17" s="34"/>
      <c r="C17" s="35">
        <f>C18+C20</f>
        <v>0</v>
      </c>
      <c r="D17" s="35">
        <f>D18+D20</f>
        <v>700</v>
      </c>
    </row>
    <row r="18" spans="1:4" ht="89.25" hidden="1" customHeight="1" x14ac:dyDescent="0.25">
      <c r="A18" s="36" t="s">
        <v>58</v>
      </c>
      <c r="B18" s="37"/>
      <c r="C18" s="35">
        <f>C19</f>
        <v>0</v>
      </c>
      <c r="D18" s="35">
        <f>D19</f>
        <v>0</v>
      </c>
    </row>
    <row r="19" spans="1:4" ht="90" hidden="1" customHeight="1" x14ac:dyDescent="0.25">
      <c r="A19" s="38" t="s">
        <v>58</v>
      </c>
      <c r="B19" s="34"/>
      <c r="C19" s="39"/>
      <c r="D19" s="39"/>
    </row>
    <row r="20" spans="1:4" ht="145.5" hidden="1" customHeight="1" thickBot="1" x14ac:dyDescent="0.3">
      <c r="A20" s="40" t="s">
        <v>59</v>
      </c>
      <c r="B20" s="37"/>
      <c r="C20" s="35">
        <f>C21</f>
        <v>0</v>
      </c>
      <c r="D20" s="35">
        <f>D21</f>
        <v>700</v>
      </c>
    </row>
    <row r="21" spans="1:4" ht="122.25" hidden="1" customHeight="1" thickBot="1" x14ac:dyDescent="0.3">
      <c r="A21" s="41" t="s">
        <v>59</v>
      </c>
      <c r="B21" s="34"/>
      <c r="C21" s="39"/>
      <c r="D21" s="31">
        <v>700</v>
      </c>
    </row>
    <row r="22" spans="1:4" ht="66.75" hidden="1" customHeight="1" x14ac:dyDescent="0.25">
      <c r="A22" s="23" t="s">
        <v>25</v>
      </c>
      <c r="B22" s="17" t="s">
        <v>26</v>
      </c>
      <c r="C22" s="32">
        <f>C23-C27</f>
        <v>0</v>
      </c>
      <c r="D22" s="32">
        <f>D23-D27</f>
        <v>0</v>
      </c>
    </row>
    <row r="23" spans="1:4" ht="31.5" hidden="1" x14ac:dyDescent="0.25">
      <c r="A23" s="24" t="s">
        <v>27</v>
      </c>
      <c r="B23" s="19" t="s">
        <v>28</v>
      </c>
      <c r="C23" s="30">
        <f t="shared" ref="C23:D25" si="0">C24</f>
        <v>7000</v>
      </c>
      <c r="D23" s="30">
        <f t="shared" si="0"/>
        <v>7000</v>
      </c>
    </row>
    <row r="24" spans="1:4" ht="31.5" hidden="1" x14ac:dyDescent="0.25">
      <c r="A24" s="24" t="s">
        <v>29</v>
      </c>
      <c r="B24" s="19" t="s">
        <v>30</v>
      </c>
      <c r="C24" s="30">
        <f t="shared" si="0"/>
        <v>7000</v>
      </c>
      <c r="D24" s="30">
        <f t="shared" si="0"/>
        <v>7000</v>
      </c>
    </row>
    <row r="25" spans="1:4" ht="110.25" hidden="1" x14ac:dyDescent="0.25">
      <c r="A25" s="24" t="s">
        <v>31</v>
      </c>
      <c r="B25" s="19" t="s">
        <v>32</v>
      </c>
      <c r="C25" s="30">
        <f t="shared" si="0"/>
        <v>7000</v>
      </c>
      <c r="D25" s="30">
        <f t="shared" si="0"/>
        <v>7000</v>
      </c>
    </row>
    <row r="26" spans="1:4" ht="94.5" hidden="1" x14ac:dyDescent="0.25">
      <c r="A26" s="14" t="s">
        <v>33</v>
      </c>
      <c r="B26" s="25" t="s">
        <v>34</v>
      </c>
      <c r="C26" s="30">
        <v>7000</v>
      </c>
      <c r="D26" s="30">
        <v>7000</v>
      </c>
    </row>
    <row r="27" spans="1:4" ht="31.5" hidden="1" x14ac:dyDescent="0.25">
      <c r="A27" s="14" t="s">
        <v>35</v>
      </c>
      <c r="B27" s="25" t="s">
        <v>36</v>
      </c>
      <c r="C27" s="30">
        <f t="shared" ref="C27:D29" si="1">C28</f>
        <v>7000</v>
      </c>
      <c r="D27" s="30">
        <f t="shared" si="1"/>
        <v>7000</v>
      </c>
    </row>
    <row r="28" spans="1:4" ht="31.5" hidden="1" x14ac:dyDescent="0.25">
      <c r="A28" s="14" t="s">
        <v>37</v>
      </c>
      <c r="B28" s="25" t="s">
        <v>38</v>
      </c>
      <c r="C28" s="30">
        <f t="shared" si="1"/>
        <v>7000</v>
      </c>
      <c r="D28" s="30">
        <f t="shared" si="1"/>
        <v>7000</v>
      </c>
    </row>
    <row r="29" spans="1:4" ht="31.5" hidden="1" x14ac:dyDescent="0.25">
      <c r="A29" s="14" t="s">
        <v>39</v>
      </c>
      <c r="B29" s="25" t="s">
        <v>40</v>
      </c>
      <c r="C29" s="30">
        <f t="shared" si="1"/>
        <v>7000</v>
      </c>
      <c r="D29" s="30">
        <f t="shared" si="1"/>
        <v>7000</v>
      </c>
    </row>
    <row r="30" spans="1:4" ht="47.25" hidden="1" x14ac:dyDescent="0.25">
      <c r="A30" s="14" t="s">
        <v>41</v>
      </c>
      <c r="B30" s="25" t="s">
        <v>42</v>
      </c>
      <c r="C30" s="30">
        <v>7000</v>
      </c>
      <c r="D30" s="30">
        <v>7000</v>
      </c>
    </row>
    <row r="31" spans="1:4" ht="15.75" x14ac:dyDescent="0.25">
      <c r="A31" s="26" t="s">
        <v>43</v>
      </c>
      <c r="B31" s="27" t="s">
        <v>44</v>
      </c>
      <c r="C31" s="32">
        <f>C36-C35</f>
        <v>1000</v>
      </c>
      <c r="D31" s="32">
        <f>D36-D32</f>
        <v>1000</v>
      </c>
    </row>
    <row r="32" spans="1:4" ht="15.75" hidden="1" x14ac:dyDescent="0.25">
      <c r="A32" s="15" t="s">
        <v>8</v>
      </c>
      <c r="B32" s="25" t="s">
        <v>45</v>
      </c>
      <c r="C32" s="30">
        <f t="shared" ref="C32:D34" si="2">C33</f>
        <v>41369.699999999997</v>
      </c>
      <c r="D32" s="30">
        <f>D33+D27</f>
        <v>40862.399999999994</v>
      </c>
    </row>
    <row r="33" spans="1:4" ht="15.75" hidden="1" x14ac:dyDescent="0.25">
      <c r="A33" s="14" t="s">
        <v>9</v>
      </c>
      <c r="B33" s="25" t="s">
        <v>46</v>
      </c>
      <c r="C33" s="30">
        <f t="shared" si="2"/>
        <v>41369.699999999997</v>
      </c>
      <c r="D33" s="30">
        <f t="shared" si="2"/>
        <v>33862.399999999994</v>
      </c>
    </row>
    <row r="34" spans="1:4" ht="31.5" hidden="1" x14ac:dyDescent="0.25">
      <c r="A34" s="14" t="s">
        <v>10</v>
      </c>
      <c r="B34" s="25" t="s">
        <v>47</v>
      </c>
      <c r="C34" s="30">
        <f t="shared" si="2"/>
        <v>41369.699999999997</v>
      </c>
      <c r="D34" s="30">
        <f t="shared" si="2"/>
        <v>33862.399999999994</v>
      </c>
    </row>
    <row r="35" spans="1:4" ht="31.5" hidden="1" x14ac:dyDescent="0.25">
      <c r="A35" s="14" t="s">
        <v>11</v>
      </c>
      <c r="B35" s="25" t="s">
        <v>48</v>
      </c>
      <c r="C35" s="30">
        <v>41369.699999999997</v>
      </c>
      <c r="D35" s="30">
        <f>40959.2-7096.8</f>
        <v>33862.399999999994</v>
      </c>
    </row>
    <row r="36" spans="1:4" ht="15.75" hidden="1" x14ac:dyDescent="0.25">
      <c r="A36" s="15" t="s">
        <v>12</v>
      </c>
      <c r="B36" s="25" t="s">
        <v>49</v>
      </c>
      <c r="C36" s="30">
        <f t="shared" ref="C36:D38" si="3">C37</f>
        <v>42369.7</v>
      </c>
      <c r="D36" s="30">
        <f>D37+D23+D20</f>
        <v>41862.399999999994</v>
      </c>
    </row>
    <row r="37" spans="1:4" ht="15.75" hidden="1" x14ac:dyDescent="0.25">
      <c r="A37" s="14" t="s">
        <v>13</v>
      </c>
      <c r="B37" s="28" t="s">
        <v>50</v>
      </c>
      <c r="C37" s="30">
        <f t="shared" si="3"/>
        <v>42369.7</v>
      </c>
      <c r="D37" s="30">
        <f t="shared" si="3"/>
        <v>34162.399999999994</v>
      </c>
    </row>
    <row r="38" spans="1:4" ht="31.5" hidden="1" x14ac:dyDescent="0.25">
      <c r="A38" s="14" t="s">
        <v>14</v>
      </c>
      <c r="B38" s="28" t="s">
        <v>51</v>
      </c>
      <c r="C38" s="30">
        <f t="shared" si="3"/>
        <v>42369.7</v>
      </c>
      <c r="D38" s="30">
        <f>D39</f>
        <v>34162.399999999994</v>
      </c>
    </row>
    <row r="39" spans="1:4" ht="31.5" hidden="1" x14ac:dyDescent="0.25">
      <c r="A39" s="14" t="s">
        <v>15</v>
      </c>
      <c r="B39" s="28" t="s">
        <v>52</v>
      </c>
      <c r="C39" s="30">
        <v>42369.7</v>
      </c>
      <c r="D39" s="30">
        <f>41259.2-7096.8</f>
        <v>34162.399999999994</v>
      </c>
    </row>
    <row r="40" spans="1:4" ht="31.5" x14ac:dyDescent="0.25">
      <c r="A40" s="11" t="s">
        <v>4</v>
      </c>
      <c r="B40" s="48"/>
      <c r="C40" s="8">
        <f t="shared" ref="C40" si="4">C46-C42</f>
        <v>0</v>
      </c>
      <c r="D40" s="8">
        <f t="shared" ref="D40" si="5">D46-D42</f>
        <v>0</v>
      </c>
    </row>
  </sheetData>
  <mergeCells count="6">
    <mergeCell ref="B2:D2"/>
    <mergeCell ref="A5:D5"/>
    <mergeCell ref="A6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87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2022-12-13T06:28:10Z</cp:lastPrinted>
  <dcterms:created xsi:type="dcterms:W3CDTF">2019-04-02T13:50:22Z</dcterms:created>
  <dcterms:modified xsi:type="dcterms:W3CDTF">2022-12-13T06:28:11Z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