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5.12.2023 № 96\"/>
    </mc:Choice>
  </mc:AlternateContent>
  <bookViews>
    <workbookView xWindow="0" yWindow="0" windowWidth="28800" windowHeight="12300"/>
  </bookViews>
  <sheets>
    <sheet name="2023 " sheetId="17" r:id="rId1"/>
  </sheets>
  <definedNames>
    <definedName name="_xlnm.Print_Area" localSheetId="0">'2023 '!$A$1:$C$6</definedName>
  </definedNames>
  <calcPr calcId="162913"/>
</workbook>
</file>

<file path=xl/calcChain.xml><?xml version="1.0" encoding="utf-8"?>
<calcChain xmlns="http://schemas.openxmlformats.org/spreadsheetml/2006/main">
  <c r="C51" i="17" l="1"/>
  <c r="C49" i="17"/>
  <c r="C47" i="17"/>
  <c r="C38" i="17"/>
  <c r="C31" i="17" l="1"/>
  <c r="C29" i="17"/>
  <c r="C26" i="17"/>
  <c r="C24" i="17"/>
  <c r="C16" i="17"/>
  <c r="C43" i="17" l="1"/>
  <c r="C36" i="17"/>
  <c r="C32" i="17"/>
  <c r="C27" i="17" l="1"/>
  <c r="C50" i="17" l="1"/>
  <c r="C25" i="17" l="1"/>
  <c r="C42" i="17" l="1"/>
  <c r="C20" i="17" l="1"/>
  <c r="C23" i="17" l="1"/>
  <c r="C41" i="17" l="1"/>
  <c r="C34" i="17"/>
  <c r="C46" i="17"/>
  <c r="C44" i="17"/>
  <c r="C30" i="17"/>
  <c r="C18" i="17"/>
  <c r="C13" i="17"/>
  <c r="C11" i="17"/>
  <c r="C9" i="17"/>
  <c r="C8" i="17" l="1"/>
  <c r="C40" i="17"/>
  <c r="C37" i="17" s="1"/>
  <c r="C53" i="17" l="1"/>
</calcChain>
</file>

<file path=xl/sharedStrings.xml><?xml version="1.0" encoding="utf-8"?>
<sst xmlns="http://schemas.openxmlformats.org/spreadsheetml/2006/main" count="98" uniqueCount="98">
  <si>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</si>
  <si>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</si>
  <si>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</si>
  <si>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</si>
  <si>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</si>
  <si>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</si>
  <si>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</si>
  <si>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</si>
  <si>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</si>
  <si>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</si>
  <si>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</si>
  <si>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</si>
  <si>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</si>
  <si>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</si>
  <si>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</si>
  <si>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</si>
  <si>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</si>
  <si>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</si>
  <si>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</si>
  <si>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</si>
  <si>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</si>
  <si>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</si>
  <si>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</si>
  <si>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</si>
  <si>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</si>
  <si>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</si>
  <si>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</si>
  <si>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</si>
  <si>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</si>
  <si>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</si>
  <si>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</si>
  <si>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</si>
  <si>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</si>
  <si>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</si>
  <si>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</si>
  <si>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</si>
  <si>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</si>
  <si>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</si>
  <si>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</si>
  <si>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</si>
  <si>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</si>
  <si>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</si>
  <si>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</si>
  <si>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</si>
  <si>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</si>
  <si>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</si>
  <si>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</si>
  <si>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</si>
  <si>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</si>
  <si>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</si>
  <si>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</si>
  <si>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</si>
  <si>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</si>
  <si>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</si>
  <si>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</si>
  <si>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</si>
  <si>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</si>
  <si>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</si>
  <si>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</si>
  <si>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</si>
  <si>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</si>
  <si>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</si>
  <si>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</si>
  <si>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</si>
  <si>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</si>
  <si>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</si>
  <si>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</si>
  <si>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</si>
  <si>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</si>
  <si>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</si>
  <si>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</si>
  <si>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</si>
  <si>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</si>
  <si>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</si>
  <si>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</si>
  <si>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</si>
  <si>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</si>
  <si>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</si>
  <si>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</si>
  <si>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</si>
  <si>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</si>
  <si>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</si>
  <si>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</si>
  <si>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</si>
  <si>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</si>
  <si>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</si>
  <si>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</si>
  <si>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</si>
  <si>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</si>
  <si>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</si>
  <si>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</si>
  <si>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980 2 07 05010 13 0000 150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</si>
  <si>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</si>
  <si>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с изменениями от 17.02.02.2023 № 34, от 17.03.2023 № 41, от 30.06.2023 № 70, от 27.09.2023 № 79, от 27.10.2023 87, от 15.12.2023 № 96</t>
  </si>
  <si>
    <t>000 2 01 00000 00 0000 000</t>
  </si>
  <si>
    <t>Дотации (гранты) бюджетам городских поселений за достижение показателей деятельности органов местного самоуправления</t>
  </si>
  <si>
    <t>Дотации</t>
  </si>
  <si>
    <t>980 2 02 16549 13 0000 150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</si>
</sst>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7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justify" vertical="top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tabSelected="1" topLeftCell="A27" zoomScale="75" zoomScaleNormal="75" workbookViewId="0">
      <selection activeCell="B36" sqref="B36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93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85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39">
        <f>C9+C11+C13+C18+C23+C27+C30+C32+C34</f>
        <v>36330</v>
      </c>
    </row>
    <row r="9" spans="1:3" x14ac:dyDescent="0.25">
      <c r="A9" s="11" t="s">
        <v>11</v>
      </c>
      <c r="B9" s="12" t="s">
        <v>12</v>
      </c>
      <c r="C9" s="40">
        <f>C10</f>
        <v>18335.400000000001</v>
      </c>
    </row>
    <row r="10" spans="1:3" x14ac:dyDescent="0.25">
      <c r="A10" s="13" t="s">
        <v>67</v>
      </c>
      <c r="B10" s="14" t="s">
        <v>13</v>
      </c>
      <c r="C10" s="41">
        <v>18335.400000000001</v>
      </c>
    </row>
    <row r="11" spans="1:3" ht="47.25" x14ac:dyDescent="0.25">
      <c r="A11" s="11" t="s">
        <v>15</v>
      </c>
      <c r="B11" s="12" t="s">
        <v>14</v>
      </c>
      <c r="C11" s="40">
        <f>C12</f>
        <v>1500</v>
      </c>
    </row>
    <row r="12" spans="1:3" ht="31.5" x14ac:dyDescent="0.25">
      <c r="A12" s="13" t="s">
        <v>68</v>
      </c>
      <c r="B12" s="14" t="s">
        <v>16</v>
      </c>
      <c r="C12" s="41">
        <v>1500</v>
      </c>
    </row>
    <row r="13" spans="1:3" x14ac:dyDescent="0.25">
      <c r="A13" s="11" t="s">
        <v>18</v>
      </c>
      <c r="B13" s="12" t="s">
        <v>17</v>
      </c>
      <c r="C13" s="40">
        <f>C16</f>
        <v>108.9</v>
      </c>
    </row>
    <row r="14" spans="1:3" ht="31.5" hidden="1" x14ac:dyDescent="0.25">
      <c r="A14" s="13" t="s">
        <v>20</v>
      </c>
      <c r="B14" s="14" t="s">
        <v>19</v>
      </c>
      <c r="C14" s="41"/>
    </row>
    <row r="15" spans="1:3" ht="31.5" hidden="1" x14ac:dyDescent="0.25">
      <c r="A15" s="13" t="s">
        <v>39</v>
      </c>
      <c r="B15" s="14" t="s">
        <v>40</v>
      </c>
      <c r="C15" s="41"/>
    </row>
    <row r="16" spans="1:3" x14ac:dyDescent="0.25">
      <c r="A16" s="13" t="s">
        <v>41</v>
      </c>
      <c r="B16" s="14" t="s">
        <v>42</v>
      </c>
      <c r="C16" s="41">
        <f>90+31.2-12.3</f>
        <v>108.9</v>
      </c>
    </row>
    <row r="17" spans="1:3" ht="31.5" hidden="1" x14ac:dyDescent="0.25">
      <c r="A17" s="13" t="s">
        <v>43</v>
      </c>
      <c r="B17" s="14" t="s">
        <v>44</v>
      </c>
      <c r="C17" s="41"/>
    </row>
    <row r="18" spans="1:3" x14ac:dyDescent="0.25">
      <c r="A18" s="11" t="s">
        <v>45</v>
      </c>
      <c r="B18" s="12" t="s">
        <v>21</v>
      </c>
      <c r="C18" s="40">
        <f>C19+C20</f>
        <v>5598</v>
      </c>
    </row>
    <row r="19" spans="1:3" x14ac:dyDescent="0.25">
      <c r="A19" s="15" t="s">
        <v>70</v>
      </c>
      <c r="B19" s="16" t="s">
        <v>46</v>
      </c>
      <c r="C19" s="42">
        <v>3666</v>
      </c>
    </row>
    <row r="20" spans="1:3" x14ac:dyDescent="0.25">
      <c r="A20" s="15" t="s">
        <v>71</v>
      </c>
      <c r="B20" s="16" t="s">
        <v>47</v>
      </c>
      <c r="C20" s="42">
        <f>1061+871</f>
        <v>1932</v>
      </c>
    </row>
    <row r="21" spans="1:3" hidden="1" x14ac:dyDescent="0.25">
      <c r="A21" s="17" t="s">
        <v>23</v>
      </c>
      <c r="B21" s="18" t="s">
        <v>22</v>
      </c>
      <c r="C21" s="43"/>
    </row>
    <row r="22" spans="1:3" ht="31.5" hidden="1" x14ac:dyDescent="0.25">
      <c r="A22" s="15" t="s">
        <v>48</v>
      </c>
      <c r="B22" s="16" t="s">
        <v>49</v>
      </c>
      <c r="C22" s="42"/>
    </row>
    <row r="23" spans="1:3" ht="47.25" x14ac:dyDescent="0.25">
      <c r="A23" s="17" t="s">
        <v>24</v>
      </c>
      <c r="B23" s="18" t="s">
        <v>25</v>
      </c>
      <c r="C23" s="43">
        <f>C24+C25+C26</f>
        <v>7015</v>
      </c>
    </row>
    <row r="24" spans="1:3" ht="95.1" customHeight="1" x14ac:dyDescent="0.25">
      <c r="A24" s="15" t="s">
        <v>72</v>
      </c>
      <c r="B24" s="16" t="s">
        <v>73</v>
      </c>
      <c r="C24" s="42">
        <f>2600+1300+166</f>
        <v>4066</v>
      </c>
    </row>
    <row r="25" spans="1:3" ht="33.75" customHeight="1" x14ac:dyDescent="0.25">
      <c r="A25" s="15" t="s">
        <v>83</v>
      </c>
      <c r="B25" s="16" t="s">
        <v>84</v>
      </c>
      <c r="C25" s="42">
        <f>150+2090</f>
        <v>2240</v>
      </c>
    </row>
    <row r="26" spans="1:3" ht="91.5" customHeight="1" x14ac:dyDescent="0.25">
      <c r="A26" s="15" t="s">
        <v>74</v>
      </c>
      <c r="B26" s="16" t="s">
        <v>50</v>
      </c>
      <c r="C26" s="42">
        <f>655+60-6</f>
        <v>709</v>
      </c>
    </row>
    <row r="27" spans="1:3" ht="31.5" x14ac:dyDescent="0.25">
      <c r="A27" s="17" t="s">
        <v>26</v>
      </c>
      <c r="B27" s="18" t="s">
        <v>51</v>
      </c>
      <c r="C27" s="43">
        <f>SUM(C28:C29)</f>
        <v>288.2</v>
      </c>
    </row>
    <row r="28" spans="1:3" hidden="1" x14ac:dyDescent="0.25">
      <c r="A28" s="15" t="s">
        <v>27</v>
      </c>
      <c r="B28" s="16" t="s">
        <v>28</v>
      </c>
      <c r="C28" s="42"/>
    </row>
    <row r="29" spans="1:3" x14ac:dyDescent="0.25">
      <c r="A29" s="15" t="s">
        <v>29</v>
      </c>
      <c r="B29" s="16" t="s">
        <v>30</v>
      </c>
      <c r="C29" s="42">
        <f>238.4+48.4+1.4</f>
        <v>288.2</v>
      </c>
    </row>
    <row r="30" spans="1:3" ht="31.5" x14ac:dyDescent="0.25">
      <c r="A30" s="17" t="s">
        <v>75</v>
      </c>
      <c r="B30" s="18" t="s">
        <v>31</v>
      </c>
      <c r="C30" s="43">
        <f>C31</f>
        <v>3154.9</v>
      </c>
    </row>
    <row r="31" spans="1:3" ht="92.1" customHeight="1" x14ac:dyDescent="0.25">
      <c r="A31" s="15" t="s">
        <v>76</v>
      </c>
      <c r="B31" s="16" t="s">
        <v>32</v>
      </c>
      <c r="C31" s="42">
        <f>3038-1826+741.9+1194+7</f>
        <v>3154.9</v>
      </c>
    </row>
    <row r="32" spans="1:3" x14ac:dyDescent="0.25">
      <c r="A32" s="17" t="s">
        <v>34</v>
      </c>
      <c r="B32" s="19" t="s">
        <v>33</v>
      </c>
      <c r="C32" s="43">
        <f>C33</f>
        <v>4.5</v>
      </c>
    </row>
    <row r="33" spans="1:3" ht="31.5" x14ac:dyDescent="0.25">
      <c r="A33" s="15" t="s">
        <v>35</v>
      </c>
      <c r="B33" s="20" t="s">
        <v>52</v>
      </c>
      <c r="C33" s="42">
        <v>4.5</v>
      </c>
    </row>
    <row r="34" spans="1:3" x14ac:dyDescent="0.25">
      <c r="A34" s="17" t="s">
        <v>53</v>
      </c>
      <c r="B34" s="26" t="s">
        <v>54</v>
      </c>
      <c r="C34" s="43">
        <f>C36+C35</f>
        <v>325.10000000000002</v>
      </c>
    </row>
    <row r="35" spans="1:3" hidden="1" x14ac:dyDescent="0.25">
      <c r="A35" s="13" t="s">
        <v>77</v>
      </c>
      <c r="B35" s="14" t="s">
        <v>55</v>
      </c>
      <c r="C35" s="42"/>
    </row>
    <row r="36" spans="1:3" ht="18" customHeight="1" x14ac:dyDescent="0.25">
      <c r="A36" s="13" t="s">
        <v>78</v>
      </c>
      <c r="B36" s="47" t="s">
        <v>79</v>
      </c>
      <c r="C36" s="42">
        <f>290.1+35</f>
        <v>325.10000000000002</v>
      </c>
    </row>
    <row r="37" spans="1:3" x14ac:dyDescent="0.25">
      <c r="A37" s="27" t="s">
        <v>3</v>
      </c>
      <c r="B37" s="27" t="s">
        <v>4</v>
      </c>
      <c r="C37" s="44">
        <f>C38+C40+C50</f>
        <v>80617.76999999999</v>
      </c>
    </row>
    <row r="38" spans="1:3" x14ac:dyDescent="0.25">
      <c r="A38" s="27" t="s">
        <v>94</v>
      </c>
      <c r="B38" s="27" t="s">
        <v>96</v>
      </c>
      <c r="C38" s="44">
        <f>C39</f>
        <v>62.5</v>
      </c>
    </row>
    <row r="39" spans="1:3" ht="59.25" customHeight="1" x14ac:dyDescent="0.25">
      <c r="A39" s="56" t="s">
        <v>97</v>
      </c>
      <c r="B39" s="27" t="s">
        <v>95</v>
      </c>
      <c r="C39" s="44">
        <v>62.5</v>
      </c>
    </row>
    <row r="40" spans="1:3" ht="47.25" x14ac:dyDescent="0.25">
      <c r="A40" s="27" t="s">
        <v>5</v>
      </c>
      <c r="B40" s="27" t="s">
        <v>6</v>
      </c>
      <c r="C40" s="44">
        <f>C41+C44+C46</f>
        <v>73355.26999999999</v>
      </c>
    </row>
    <row r="41" spans="1:3" ht="31.5" customHeight="1" x14ac:dyDescent="0.25">
      <c r="A41" s="28" t="s">
        <v>90</v>
      </c>
      <c r="B41" s="49" t="s">
        <v>86</v>
      </c>
      <c r="C41" s="44">
        <f>C42+C43</f>
        <v>50415.87</v>
      </c>
    </row>
    <row r="42" spans="1:3" ht="48" customHeight="1" x14ac:dyDescent="0.25">
      <c r="A42" s="29" t="s">
        <v>56</v>
      </c>
      <c r="B42" s="30" t="s">
        <v>89</v>
      </c>
      <c r="C42" s="45">
        <f>7223.5-4.4</f>
        <v>7219.1</v>
      </c>
    </row>
    <row r="43" spans="1:3" ht="27" customHeight="1" x14ac:dyDescent="0.25">
      <c r="A43" s="29" t="s">
        <v>57</v>
      </c>
      <c r="B43" s="50" t="s">
        <v>69</v>
      </c>
      <c r="C43" s="45">
        <f>13.57+160.6+3310+6720.9+87.4+699+316.5+32928-1026.1-13.1</f>
        <v>43196.770000000004</v>
      </c>
    </row>
    <row r="44" spans="1:3" ht="28.5" customHeight="1" x14ac:dyDescent="0.25">
      <c r="A44" s="27" t="s">
        <v>9</v>
      </c>
      <c r="B44" s="27" t="s">
        <v>87</v>
      </c>
      <c r="C44" s="44">
        <f>C45</f>
        <v>3.1</v>
      </c>
    </row>
    <row r="45" spans="1:3" ht="47.25" x14ac:dyDescent="0.25">
      <c r="A45" s="29" t="s">
        <v>58</v>
      </c>
      <c r="B45" s="31" t="s">
        <v>59</v>
      </c>
      <c r="C45" s="45">
        <v>3.1</v>
      </c>
    </row>
    <row r="46" spans="1:3" x14ac:dyDescent="0.25">
      <c r="A46" s="32" t="s">
        <v>10</v>
      </c>
      <c r="B46" s="33" t="s">
        <v>7</v>
      </c>
      <c r="C46" s="39">
        <f>C47+C49+C48</f>
        <v>22936.299999999996</v>
      </c>
    </row>
    <row r="47" spans="1:3" ht="78.75" x14ac:dyDescent="0.25">
      <c r="A47" s="24" t="s">
        <v>65</v>
      </c>
      <c r="B47" s="24" t="s">
        <v>80</v>
      </c>
      <c r="C47" s="46">
        <f>4500+2399.6</f>
        <v>6899.6</v>
      </c>
    </row>
    <row r="48" spans="1:3" ht="78.75" hidden="1" x14ac:dyDescent="0.25">
      <c r="A48" s="24" t="s">
        <v>81</v>
      </c>
      <c r="B48" s="24" t="s">
        <v>82</v>
      </c>
      <c r="C48" s="46"/>
    </row>
    <row r="49" spans="1:3" ht="31.5" x14ac:dyDescent="0.25">
      <c r="A49" s="21" t="s">
        <v>60</v>
      </c>
      <c r="B49" s="48" t="s">
        <v>61</v>
      </c>
      <c r="C49" s="46">
        <f>2000+461.2+599+366+589.1+8776.8+159.8+3084.8</f>
        <v>16036.699999999997</v>
      </c>
    </row>
    <row r="50" spans="1:3" x14ac:dyDescent="0.25">
      <c r="A50" s="32" t="s">
        <v>88</v>
      </c>
      <c r="B50" s="33" t="s">
        <v>62</v>
      </c>
      <c r="C50" s="39">
        <f>C51+C52</f>
        <v>7199.9999999999982</v>
      </c>
    </row>
    <row r="51" spans="1:3" ht="31.5" x14ac:dyDescent="0.25">
      <c r="A51" s="34" t="s">
        <v>66</v>
      </c>
      <c r="B51" s="35" t="s">
        <v>63</v>
      </c>
      <c r="C51" s="46">
        <f>2500+6000+4319.6+4500-10119.6</f>
        <v>7199.9999999999982</v>
      </c>
    </row>
    <row r="52" spans="1:3" ht="78.75" hidden="1" x14ac:dyDescent="0.25">
      <c r="A52" s="34" t="s">
        <v>91</v>
      </c>
      <c r="B52" s="35" t="s">
        <v>92</v>
      </c>
      <c r="C52" s="46"/>
    </row>
    <row r="53" spans="1:3" ht="15" customHeight="1" x14ac:dyDescent="0.25">
      <c r="A53" s="22"/>
      <c r="B53" s="23" t="s">
        <v>64</v>
      </c>
      <c r="C53" s="39">
        <f>C8+C37</f>
        <v>116947.76999999999</v>
      </c>
    </row>
    <row r="54" spans="1:3" ht="1.5" hidden="1" customHeight="1" x14ac:dyDescent="0.25">
      <c r="A54" s="36"/>
      <c r="B54" s="37"/>
      <c r="C54" s="38"/>
    </row>
  </sheetData>
  <mergeCells count="5">
    <mergeCell ref="B1:C1"/>
    <mergeCell ref="B2:C2"/>
    <mergeCell ref="B3:C3"/>
    <mergeCell ref="A4:C4"/>
    <mergeCell ref="A5:C5"/>
  </mergeCells>
  <pageMargins left="1.3779527559055118" right="0.59055118110236227" top="0.78740157480314965" bottom="0.78740157480314965" header="0" footer="0"/>
  <pageSetup paperSize="9" scale="82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2023-12-08T05:15:30Z</cp:lastPrinted>
  <dcterms:created xsi:type="dcterms:W3CDTF">2013-09-17T09:23:46Z</dcterms:created>
  <dcterms:modified xsi:type="dcterms:W3CDTF">2023-12-08T05:15:42Z</dcterms:modified>
</cp:coreProperties>
</file>